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0" windowWidth="9360" windowHeight="5010" firstSheet="1" activeTab="1"/>
  </bookViews>
  <sheets>
    <sheet name="Recovered_Sheet1" sheetId="1" state="veryHidden" r:id="rId1"/>
    <sheet name="income 31.7.2002" sheetId="2" r:id="rId2"/>
    <sheet name="bs 30.4.2002" sheetId="3" r:id="rId3"/>
    <sheet name="Sheet15" sheetId="4" r:id="rId4"/>
    <sheet name="Sheet16" sheetId="5" r:id="rId5"/>
  </sheets>
  <definedNames/>
  <calcPr fullCalcOnLoad="1" iterate="1" iterateCount="20" iterateDelta="0.001"/>
</workbook>
</file>

<file path=xl/sharedStrings.xml><?xml version="1.0" encoding="utf-8"?>
<sst xmlns="http://schemas.openxmlformats.org/spreadsheetml/2006/main" count="204" uniqueCount="152">
  <si>
    <t>RM'000</t>
  </si>
  <si>
    <t>(a)</t>
  </si>
  <si>
    <t>(b)</t>
  </si>
  <si>
    <t>Investment income</t>
  </si>
  <si>
    <t>(c)</t>
  </si>
  <si>
    <t>(d)</t>
  </si>
  <si>
    <t>(e)</t>
  </si>
  <si>
    <t>(f)</t>
  </si>
  <si>
    <t>Reserves</t>
  </si>
  <si>
    <t xml:space="preserve">         Others-provide details, if material</t>
  </si>
  <si>
    <t>1.</t>
  </si>
  <si>
    <t>2.</t>
  </si>
  <si>
    <t>3.</t>
  </si>
  <si>
    <t>Stocks</t>
  </si>
  <si>
    <t>extraordinary items</t>
  </si>
  <si>
    <t>Long term borrowings (unsecured)</t>
  </si>
  <si>
    <t>Deferred taxation</t>
  </si>
  <si>
    <t>Hire-purchase creditors</t>
  </si>
  <si>
    <t>Revaluation reserve</t>
  </si>
  <si>
    <t>Retained profits</t>
  </si>
  <si>
    <t>Share capital</t>
  </si>
  <si>
    <t>Expenditure carried forward</t>
  </si>
  <si>
    <t>Net current assets</t>
  </si>
  <si>
    <t>Proposed dividend</t>
  </si>
  <si>
    <t>Fixed assets</t>
  </si>
  <si>
    <t>Intangible assets</t>
  </si>
  <si>
    <t>Current assets</t>
  </si>
  <si>
    <t>Trade debtors</t>
  </si>
  <si>
    <t>Other debtors, deposits and prepayment</t>
  </si>
  <si>
    <t>Short term deposits</t>
  </si>
  <si>
    <t>Cash &amp; bank balances</t>
  </si>
  <si>
    <t>Current liabilities</t>
  </si>
  <si>
    <t>Short term borrowings (unsecured)</t>
  </si>
  <si>
    <t>Trade creditors</t>
  </si>
  <si>
    <t>Other creditors, deposits  and accruals</t>
  </si>
  <si>
    <t>Hire purchase creditors</t>
  </si>
  <si>
    <t>Provision for taxation</t>
  </si>
  <si>
    <t>CONSOLIDATED INCOME STATEMENT</t>
  </si>
  <si>
    <t>INDIVIDUAL PERIOD</t>
  </si>
  <si>
    <t>YEAR</t>
  </si>
  <si>
    <t>CORRESPONDING</t>
  </si>
  <si>
    <t>QUARTER</t>
  </si>
  <si>
    <t>PRECEDING</t>
  </si>
  <si>
    <t>amortisation, exceptional</t>
  </si>
  <si>
    <t>items</t>
  </si>
  <si>
    <t>amortisation</t>
  </si>
  <si>
    <t>Exceptional items</t>
  </si>
  <si>
    <t>associated companies</t>
  </si>
  <si>
    <t>(g)</t>
  </si>
  <si>
    <t>(h)</t>
  </si>
  <si>
    <t>(i)</t>
  </si>
  <si>
    <t>(j)</t>
  </si>
  <si>
    <t>(k)</t>
  </si>
  <si>
    <t>attributable to members of</t>
  </si>
  <si>
    <t>the company</t>
  </si>
  <si>
    <t>(i)  Extraordinary items</t>
  </si>
  <si>
    <t>(iii)Extraordinary items</t>
  </si>
  <si>
    <t>(l)</t>
  </si>
  <si>
    <t>Earnings per share based</t>
  </si>
  <si>
    <t>(i)  Basic (based on ordinary</t>
  </si>
  <si>
    <t xml:space="preserve">       shares - sen)</t>
  </si>
  <si>
    <t>(ii) Fully diluted (based on</t>
  </si>
  <si>
    <t xml:space="preserve">       ordinary shares - sen)</t>
  </si>
  <si>
    <t>4.</t>
  </si>
  <si>
    <t>5.</t>
  </si>
  <si>
    <t>Dividend per share (sen)</t>
  </si>
  <si>
    <t>Dividend Description</t>
  </si>
  <si>
    <t>CUMULATIVE PERIOD</t>
  </si>
  <si>
    <t>CURRENT YEAR</t>
  </si>
  <si>
    <t>TO DATE</t>
  </si>
  <si>
    <t>CONSOLIDATED BALANCE SHEET</t>
  </si>
  <si>
    <t>AS AT END OF</t>
  </si>
  <si>
    <t>items, income tax, minority</t>
  </si>
  <si>
    <t>PRECEDING FINANCIAL</t>
  </si>
  <si>
    <t>YEAR END</t>
  </si>
  <si>
    <t xml:space="preserve">PRECEDING </t>
  </si>
  <si>
    <t>AS AT</t>
  </si>
  <si>
    <t>FINANCIAL YEAR</t>
  </si>
  <si>
    <t>END</t>
  </si>
  <si>
    <t xml:space="preserve">AS AT </t>
  </si>
  <si>
    <t>END OF</t>
  </si>
  <si>
    <t>CURRENT</t>
  </si>
  <si>
    <t>Net tangible assets per share (RM)</t>
  </si>
  <si>
    <t xml:space="preserve">CURRENT </t>
  </si>
  <si>
    <t>Long term investments</t>
  </si>
  <si>
    <t>Minority interest</t>
  </si>
  <si>
    <t>Other long term liabilities</t>
  </si>
  <si>
    <t>Net tangible assets per share (sen)</t>
  </si>
  <si>
    <t>These figures have not been audited</t>
  </si>
  <si>
    <t>Bonds</t>
  </si>
  <si>
    <t>Capital Reserve</t>
  </si>
  <si>
    <t>Statutory Reserve</t>
  </si>
  <si>
    <t>Shareholders' equity</t>
  </si>
  <si>
    <t>Revenue</t>
  </si>
  <si>
    <t>Investment in associated companies</t>
  </si>
  <si>
    <t>Tax recoverable</t>
  </si>
  <si>
    <t>Other income</t>
  </si>
  <si>
    <t>Profit / (loss) before finance</t>
  </si>
  <si>
    <t>cost, depreciation and</t>
  </si>
  <si>
    <t>interest and extraordinary</t>
  </si>
  <si>
    <t>Finance Cost</t>
  </si>
  <si>
    <t xml:space="preserve">Depreciation and </t>
  </si>
  <si>
    <t xml:space="preserve">Profit / (loss) before income </t>
  </si>
  <si>
    <t>tax, minority interests and</t>
  </si>
  <si>
    <t>Income tax</t>
  </si>
  <si>
    <t>(ii) Minority interests</t>
  </si>
  <si>
    <t>Pre-acquisition profit/(loss),</t>
  </si>
  <si>
    <t>if applicable</t>
  </si>
  <si>
    <t>Net Profit/(loss) from</t>
  </si>
  <si>
    <t>ordinary activities</t>
  </si>
  <si>
    <t xml:space="preserve">     attributable to members of</t>
  </si>
  <si>
    <t xml:space="preserve">     the company</t>
  </si>
  <si>
    <t>(m)</t>
  </si>
  <si>
    <t>Net profit / (loss) attributable</t>
  </si>
  <si>
    <t>to members of the company</t>
  </si>
  <si>
    <t>on 2(m) above after</t>
  </si>
  <si>
    <t xml:space="preserve">deducting any provision for </t>
  </si>
  <si>
    <t>preference dividends, if any :</t>
  </si>
  <si>
    <t>Share of profits and losses of</t>
  </si>
  <si>
    <t>extraordinary items after</t>
  </si>
  <si>
    <t>share of profits and losses of</t>
  </si>
  <si>
    <t>30/04/2002</t>
  </si>
  <si>
    <t>Denote:</t>
  </si>
  <si>
    <t>+</t>
  </si>
  <si>
    <t>++</t>
  </si>
  <si>
    <t>Share premium</t>
  </si>
  <si>
    <t>Exchange reserve</t>
  </si>
  <si>
    <t>+++</t>
  </si>
  <si>
    <t xml:space="preserve">        tax before deducting </t>
  </si>
  <si>
    <t xml:space="preserve">        minority interests</t>
  </si>
  <si>
    <t xml:space="preserve">(i)   Profit / (loss) after income </t>
  </si>
  <si>
    <t xml:space="preserve">: Based on issued and paid up share capital of RM65,300,667 comprising of 65,300,667 Ordinary Shares of RM1.00 each. </t>
  </si>
  <si>
    <t xml:space="preserve">: Based on weighted average number of shares outstanding plus the weighted average number of Ordinary Shares which would be </t>
  </si>
  <si>
    <t>: of RM1.00 each.</t>
  </si>
  <si>
    <t xml:space="preserve">  of RM1.00 each.</t>
  </si>
  <si>
    <t>31/07/2002</t>
  </si>
  <si>
    <t xml:space="preserve"> </t>
  </si>
  <si>
    <t>31ST JULY 2002</t>
  </si>
  <si>
    <t>31/07/2001</t>
  </si>
  <si>
    <r>
      <t>7.34 sen</t>
    </r>
    <r>
      <rPr>
        <vertAlign val="superscript"/>
        <sz val="11"/>
        <rFont val="Times New Roman"/>
        <family val="1"/>
      </rPr>
      <t>++</t>
    </r>
  </si>
  <si>
    <t>n/a</t>
  </si>
  <si>
    <t xml:space="preserve"> RM1.76</t>
  </si>
  <si>
    <t xml:space="preserve">The Board of Directors of LB Aluminium Berhad is pleased to announce the unaudited results of the Group for the first </t>
  </si>
  <si>
    <t>quarter ended 31st July 2002</t>
  </si>
  <si>
    <t>RM1.81</t>
  </si>
  <si>
    <r>
      <t>5.99 sen</t>
    </r>
    <r>
      <rPr>
        <vertAlign val="superscript"/>
        <sz val="11"/>
        <rFont val="Times New Roman"/>
        <family val="1"/>
      </rPr>
      <t>+</t>
    </r>
  </si>
  <si>
    <t xml:space="preserve">: Based on weighted average issued and paid up share capital of RM65,834,667 comprising of 65,834,667 Ordinary Shares </t>
  </si>
  <si>
    <t>*</t>
  </si>
  <si>
    <t xml:space="preserve">QUARTERLY REPORT ON THE CONSOLIDATED RESULTS FOR THE QUARTER ENDED </t>
  </si>
  <si>
    <t>: Not disclosed as the effect of the potential dilution i.e. share options is antidilutive.</t>
  </si>
  <si>
    <r>
      <t>5.89 sen</t>
    </r>
    <r>
      <rPr>
        <vertAlign val="superscript"/>
        <sz val="11"/>
        <rFont val="Times New Roman"/>
        <family val="1"/>
      </rPr>
      <t>+++</t>
    </r>
  </si>
  <si>
    <t xml:space="preserve">  issued on conversion of all dilutive potential Ordinary Shares into Ordinary Shares of 67,000,182 Ordinary Shares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</si>
</sst>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0.0%"/>
    <numFmt numFmtId="174" formatCode="0.0"/>
    <numFmt numFmtId="175" formatCode="0_);\(0\)"/>
    <numFmt numFmtId="176" formatCode="#,##0.0_);\(#,##0.0\)"/>
    <numFmt numFmtId="177" formatCode="_(* #,##0.0_);_(* \(#,##0.0\);_(* &quot;-&quot;?_);_(@_)"/>
    <numFmt numFmtId="178" formatCode="_(* #,##0.000_);_(* \(#,##0.000\);_(* &quot;-&quot;???_);_(@_)"/>
    <numFmt numFmtId="179" formatCode="0;[Red]0"/>
    <numFmt numFmtId="180" formatCode="#,##0.00;[Red]#,##0.00"/>
    <numFmt numFmtId="181" formatCode="#,##0;[Red]#,##0"/>
  </numFmts>
  <fonts count="16">
    <font>
      <sz val="10"/>
      <name val="Book Antiqua"/>
      <family val="0"/>
    </font>
    <font>
      <b/>
      <sz val="10"/>
      <name val="Book Antiqua"/>
      <family val="0"/>
    </font>
    <font>
      <i/>
      <sz val="10"/>
      <name val="Book Antiqua"/>
      <family val="0"/>
    </font>
    <font>
      <b/>
      <i/>
      <sz val="10"/>
      <name val="Book Antiqua"/>
      <family val="0"/>
    </font>
    <font>
      <sz val="11"/>
      <name val="Footlight MT Light"/>
      <family val="1"/>
    </font>
    <font>
      <b/>
      <sz val="11"/>
      <name val="Footlight MT Light"/>
      <family val="1"/>
    </font>
    <font>
      <i/>
      <sz val="11"/>
      <name val="Footlight MT Light"/>
      <family val="1"/>
    </font>
    <font>
      <b/>
      <sz val="11"/>
      <name val="footlight mt light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7" fontId="4" fillId="0" borderId="1" xfId="15" applyNumberFormat="1" applyFont="1" applyBorder="1" applyAlignment="1">
      <alignment/>
    </xf>
    <xf numFmtId="37" fontId="4" fillId="0" borderId="2" xfId="15" applyNumberFormat="1" applyFont="1" applyBorder="1" applyAlignment="1">
      <alignment/>
    </xf>
    <xf numFmtId="37" fontId="4" fillId="0" borderId="3" xfId="15" applyNumberFormat="1" applyFont="1" applyBorder="1" applyAlignment="1">
      <alignment/>
    </xf>
    <xf numFmtId="172" fontId="4" fillId="0" borderId="0" xfId="15" applyNumberFormat="1" applyFont="1" applyBorder="1" applyAlignment="1">
      <alignment/>
    </xf>
    <xf numFmtId="172" fontId="4" fillId="0" borderId="0" xfId="15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37" fontId="4" fillId="0" borderId="0" xfId="15" applyNumberFormat="1" applyFont="1" applyAlignment="1">
      <alignment/>
    </xf>
    <xf numFmtId="0" fontId="6" fillId="0" borderId="0" xfId="0" applyFont="1" applyAlignment="1">
      <alignment/>
    </xf>
    <xf numFmtId="37" fontId="4" fillId="0" borderId="4" xfId="15" applyNumberFormat="1" applyFont="1" applyBorder="1" applyAlignment="1">
      <alignment/>
    </xf>
    <xf numFmtId="37" fontId="4" fillId="0" borderId="5" xfId="15" applyNumberFormat="1" applyFont="1" applyBorder="1" applyAlignment="1">
      <alignment/>
    </xf>
    <xf numFmtId="37" fontId="4" fillId="0" borderId="6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7" xfId="15" applyNumberFormat="1" applyFont="1" applyBorder="1" applyAlignment="1">
      <alignment/>
    </xf>
    <xf numFmtId="172" fontId="4" fillId="0" borderId="0" xfId="15" applyNumberFormat="1" applyFont="1" applyAlignment="1">
      <alignment vertical="center"/>
    </xf>
    <xf numFmtId="37" fontId="4" fillId="0" borderId="8" xfId="15" applyNumberFormat="1" applyFont="1" applyBorder="1" applyAlignment="1">
      <alignment vertical="center"/>
    </xf>
    <xf numFmtId="37" fontId="4" fillId="0" borderId="0" xfId="15" applyNumberFormat="1" applyFont="1" applyBorder="1" applyAlignment="1">
      <alignment vertical="center"/>
    </xf>
    <xf numFmtId="37" fontId="4" fillId="0" borderId="9" xfId="15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/>
    </xf>
    <xf numFmtId="172" fontId="9" fillId="0" borderId="3" xfId="15" applyNumberFormat="1" applyFont="1" applyBorder="1" applyAlignment="1">
      <alignment/>
    </xf>
    <xf numFmtId="0" fontId="9" fillId="0" borderId="1" xfId="0" applyFont="1" applyBorder="1" applyAlignment="1" quotePrefix="1">
      <alignment horizontal="center"/>
    </xf>
    <xf numFmtId="0" fontId="9" fillId="0" borderId="1" xfId="0" applyFont="1" applyBorder="1" applyAlignment="1">
      <alignment/>
    </xf>
    <xf numFmtId="37" fontId="9" fillId="0" borderId="1" xfId="15" applyNumberFormat="1" applyFont="1" applyBorder="1" applyAlignment="1">
      <alignment/>
    </xf>
    <xf numFmtId="0" fontId="9" fillId="0" borderId="10" xfId="0" applyFont="1" applyBorder="1" applyAlignment="1">
      <alignment/>
    </xf>
    <xf numFmtId="37" fontId="9" fillId="0" borderId="10" xfId="15" applyNumberFormat="1" applyFont="1" applyBorder="1" applyAlignment="1">
      <alignment horizontal="right"/>
    </xf>
    <xf numFmtId="37" fontId="9" fillId="0" borderId="10" xfId="15" applyNumberFormat="1" applyFont="1" applyBorder="1" applyAlignment="1">
      <alignment/>
    </xf>
    <xf numFmtId="0" fontId="9" fillId="0" borderId="2" xfId="0" applyFont="1" applyBorder="1" applyAlignment="1">
      <alignment/>
    </xf>
    <xf numFmtId="37" fontId="9" fillId="0" borderId="2" xfId="15" applyNumberFormat="1" applyFont="1" applyBorder="1" applyAlignment="1">
      <alignment/>
    </xf>
    <xf numFmtId="0" fontId="9" fillId="0" borderId="2" xfId="0" applyFont="1" applyBorder="1" applyAlignment="1" quotePrefix="1">
      <alignment/>
    </xf>
    <xf numFmtId="0" fontId="9" fillId="0" borderId="3" xfId="0" applyFont="1" applyBorder="1" applyAlignment="1" quotePrefix="1">
      <alignment/>
    </xf>
    <xf numFmtId="37" fontId="9" fillId="0" borderId="3" xfId="15" applyNumberFormat="1" applyFont="1" applyBorder="1" applyAlignment="1">
      <alignment/>
    </xf>
    <xf numFmtId="37" fontId="9" fillId="0" borderId="0" xfId="15" applyNumberFormat="1" applyFont="1" applyBorder="1" applyAlignment="1">
      <alignment/>
    </xf>
    <xf numFmtId="37" fontId="9" fillId="0" borderId="2" xfId="15" applyNumberFormat="1" applyFont="1" applyBorder="1" applyAlignment="1">
      <alignment horizontal="right"/>
    </xf>
    <xf numFmtId="0" fontId="9" fillId="0" borderId="1" xfId="0" applyFont="1" applyBorder="1" applyAlignment="1" quotePrefix="1">
      <alignment/>
    </xf>
    <xf numFmtId="39" fontId="9" fillId="0" borderId="1" xfId="15" applyNumberFormat="1" applyFont="1" applyBorder="1" applyAlignment="1">
      <alignment horizontal="right"/>
    </xf>
    <xf numFmtId="172" fontId="9" fillId="0" borderId="11" xfId="15" applyNumberFormat="1" applyFont="1" applyBorder="1" applyAlignment="1">
      <alignment horizontal="left"/>
    </xf>
    <xf numFmtId="172" fontId="9" fillId="0" borderId="12" xfId="15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172" fontId="9" fillId="0" borderId="0" xfId="15" applyNumberFormat="1" applyFont="1" applyBorder="1" applyAlignment="1">
      <alignment/>
    </xf>
    <xf numFmtId="0" fontId="9" fillId="0" borderId="6" xfId="0" applyFont="1" applyBorder="1" applyAlignment="1">
      <alignment/>
    </xf>
    <xf numFmtId="172" fontId="9" fillId="0" borderId="14" xfId="15" applyNumberFormat="1" applyFont="1" applyBorder="1" applyAlignment="1">
      <alignment horizontal="right"/>
    </xf>
    <xf numFmtId="172" fontId="9" fillId="0" borderId="15" xfId="15" applyNumberFormat="1" applyFont="1" applyBorder="1" applyAlignment="1">
      <alignment horizontal="right"/>
    </xf>
    <xf numFmtId="172" fontId="9" fillId="0" borderId="2" xfId="15" applyNumberFormat="1" applyFont="1" applyBorder="1" applyAlignment="1">
      <alignment horizontal="right"/>
    </xf>
    <xf numFmtId="172" fontId="9" fillId="0" borderId="7" xfId="15" applyNumberFormat="1" applyFont="1" applyBorder="1" applyAlignment="1">
      <alignment/>
    </xf>
    <xf numFmtId="172" fontId="9" fillId="0" borderId="16" xfId="15" applyNumberFormat="1" applyFont="1" applyBorder="1" applyAlignment="1">
      <alignment/>
    </xf>
    <xf numFmtId="172" fontId="9" fillId="0" borderId="1" xfId="15" applyNumberFormat="1" applyFont="1" applyBorder="1" applyAlignment="1">
      <alignment/>
    </xf>
    <xf numFmtId="172" fontId="9" fillId="0" borderId="0" xfId="15" applyNumberFormat="1" applyFont="1" applyAlignment="1">
      <alignment/>
    </xf>
    <xf numFmtId="39" fontId="9" fillId="0" borderId="1" xfId="15" applyNumberFormat="1" applyFont="1" applyFill="1" applyBorder="1" applyAlignment="1">
      <alignment horizontal="right"/>
    </xf>
    <xf numFmtId="37" fontId="4" fillId="0" borderId="0" xfId="0" applyNumberFormat="1" applyFont="1" applyAlignment="1">
      <alignment/>
    </xf>
    <xf numFmtId="0" fontId="12" fillId="0" borderId="0" xfId="0" applyFont="1" applyAlignment="1">
      <alignment/>
    </xf>
    <xf numFmtId="172" fontId="13" fillId="0" borderId="0" xfId="15" applyNumberFormat="1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 quotePrefix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9" fillId="0" borderId="14" xfId="0" applyFont="1" applyBorder="1" applyAlignment="1">
      <alignment/>
    </xf>
    <xf numFmtId="172" fontId="9" fillId="0" borderId="14" xfId="15" applyNumberFormat="1" applyFont="1" applyBorder="1" applyAlignment="1">
      <alignment horizontal="left"/>
    </xf>
    <xf numFmtId="172" fontId="9" fillId="0" borderId="14" xfId="15" applyNumberFormat="1" applyFont="1" applyBorder="1" applyAlignment="1">
      <alignment/>
    </xf>
    <xf numFmtId="172" fontId="9" fillId="0" borderId="0" xfId="15" applyNumberFormat="1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1" xfId="0" applyFont="1" applyBorder="1" applyAlignment="1">
      <alignment horizontal="center"/>
    </xf>
    <xf numFmtId="37" fontId="4" fillId="0" borderId="0" xfId="0" applyNumberFormat="1" applyFont="1" applyAlignment="1">
      <alignment vertical="center"/>
    </xf>
    <xf numFmtId="37" fontId="4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3">
      <selection activeCell="A1" sqref="A1"/>
    </sheetView>
  </sheetViews>
  <sheetFormatPr defaultColWidth="9.140625" defaultRowHeight="13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C1">
      <selection activeCell="C9" sqref="C9"/>
    </sheetView>
  </sheetViews>
  <sheetFormatPr defaultColWidth="9.140625" defaultRowHeight="13.5"/>
  <cols>
    <col min="1" max="1" width="3.28125" style="34" customWidth="1"/>
    <col min="2" max="2" width="3.140625" style="34" customWidth="1"/>
    <col min="3" max="3" width="28.57421875" style="34" customWidth="1"/>
    <col min="4" max="4" width="18.7109375" style="34" customWidth="1"/>
    <col min="5" max="5" width="19.7109375" style="34" customWidth="1"/>
    <col min="6" max="6" width="18.7109375" style="34" customWidth="1"/>
    <col min="7" max="7" width="19.28125" style="34" customWidth="1"/>
    <col min="8" max="8" width="3.7109375" style="34" customWidth="1"/>
    <col min="9" max="16384" width="9.140625" style="34" customWidth="1"/>
  </cols>
  <sheetData>
    <row r="1" spans="1:7" ht="18" customHeight="1">
      <c r="A1" s="102" t="s">
        <v>148</v>
      </c>
      <c r="B1" s="102"/>
      <c r="C1" s="102"/>
      <c r="D1" s="102"/>
      <c r="E1" s="102"/>
      <c r="F1" s="102"/>
      <c r="G1" s="102"/>
    </row>
    <row r="2" spans="1:7" ht="18" customHeight="1">
      <c r="A2" s="102" t="s">
        <v>137</v>
      </c>
      <c r="B2" s="102"/>
      <c r="C2" s="102"/>
      <c r="D2" s="102"/>
      <c r="E2" s="102"/>
      <c r="F2" s="102"/>
      <c r="G2" s="102"/>
    </row>
    <row r="3" spans="1:7" ht="7.5" customHeight="1">
      <c r="A3" s="33"/>
      <c r="B3" s="33"/>
      <c r="C3" s="33"/>
      <c r="D3" s="33"/>
      <c r="E3" s="33"/>
      <c r="F3" s="33"/>
      <c r="G3" s="33"/>
    </row>
    <row r="4" spans="1:7" ht="12" customHeight="1">
      <c r="A4" s="103" t="s">
        <v>142</v>
      </c>
      <c r="B4" s="103"/>
      <c r="C4" s="103"/>
      <c r="D4" s="103"/>
      <c r="E4" s="103"/>
      <c r="F4" s="103"/>
      <c r="G4" s="103"/>
    </row>
    <row r="5" ht="12" customHeight="1">
      <c r="A5" s="34" t="s">
        <v>143</v>
      </c>
    </row>
    <row r="6" ht="9.75" customHeight="1"/>
    <row r="7" spans="1:7" ht="18" customHeight="1">
      <c r="A7" s="104" t="s">
        <v>37</v>
      </c>
      <c r="B7" s="104"/>
      <c r="C7" s="104"/>
      <c r="D7" s="104"/>
      <c r="E7" s="104"/>
      <c r="F7" s="104"/>
      <c r="G7" s="104"/>
    </row>
    <row r="8" spans="1:2" ht="7.5" customHeight="1">
      <c r="A8" s="35"/>
      <c r="B8" s="35"/>
    </row>
    <row r="9" spans="1:12" ht="18" customHeight="1">
      <c r="A9" s="36"/>
      <c r="B9" s="37"/>
      <c r="C9" s="36"/>
      <c r="D9" s="101" t="s">
        <v>38</v>
      </c>
      <c r="E9" s="101"/>
      <c r="F9" s="101" t="s">
        <v>67</v>
      </c>
      <c r="G9" s="101"/>
      <c r="H9" s="38"/>
      <c r="I9" s="38"/>
      <c r="J9" s="38"/>
      <c r="K9" s="38"/>
      <c r="L9" s="38"/>
    </row>
    <row r="10" spans="1:12" ht="18" customHeight="1">
      <c r="A10" s="39"/>
      <c r="B10" s="39"/>
      <c r="C10" s="39"/>
      <c r="D10" s="40" t="s">
        <v>68</v>
      </c>
      <c r="E10" s="40" t="s">
        <v>75</v>
      </c>
      <c r="F10" s="40" t="s">
        <v>68</v>
      </c>
      <c r="G10" s="41" t="s">
        <v>42</v>
      </c>
      <c r="H10" s="38"/>
      <c r="I10" s="38"/>
      <c r="J10" s="38"/>
      <c r="K10" s="38"/>
      <c r="L10" s="38"/>
    </row>
    <row r="11" spans="1:12" ht="18" customHeight="1">
      <c r="A11" s="39"/>
      <c r="B11" s="39"/>
      <c r="C11" s="39"/>
      <c r="D11" s="40" t="s">
        <v>41</v>
      </c>
      <c r="E11" s="40" t="s">
        <v>39</v>
      </c>
      <c r="F11" s="40" t="s">
        <v>69</v>
      </c>
      <c r="G11" s="41" t="s">
        <v>39</v>
      </c>
      <c r="H11" s="38"/>
      <c r="I11" s="38"/>
      <c r="J11" s="38"/>
      <c r="K11" s="38"/>
      <c r="L11" s="38"/>
    </row>
    <row r="12" spans="1:12" ht="18" customHeight="1">
      <c r="A12" s="39"/>
      <c r="B12" s="39"/>
      <c r="C12" s="39"/>
      <c r="D12" s="40"/>
      <c r="E12" s="40" t="s">
        <v>40</v>
      </c>
      <c r="F12" s="40"/>
      <c r="G12" s="41"/>
      <c r="H12" s="38"/>
      <c r="I12" s="38"/>
      <c r="J12" s="38"/>
      <c r="K12" s="38"/>
      <c r="L12" s="38"/>
    </row>
    <row r="13" spans="1:12" ht="18" customHeight="1">
      <c r="A13" s="39"/>
      <c r="B13" s="39"/>
      <c r="C13" s="42"/>
      <c r="D13" s="40"/>
      <c r="E13" s="40" t="s">
        <v>41</v>
      </c>
      <c r="F13" s="40"/>
      <c r="G13" s="41"/>
      <c r="H13" s="38"/>
      <c r="I13" s="38"/>
      <c r="J13" s="38"/>
      <c r="K13" s="38"/>
      <c r="L13" s="38"/>
    </row>
    <row r="14" spans="1:12" ht="18" customHeight="1">
      <c r="A14" s="39"/>
      <c r="B14" s="39"/>
      <c r="C14" s="42"/>
      <c r="D14" s="40" t="s">
        <v>135</v>
      </c>
      <c r="E14" s="40" t="s">
        <v>138</v>
      </c>
      <c r="F14" s="40" t="s">
        <v>135</v>
      </c>
      <c r="G14" s="40" t="s">
        <v>138</v>
      </c>
      <c r="H14" s="38"/>
      <c r="I14" s="38"/>
      <c r="J14" s="38"/>
      <c r="K14" s="38"/>
      <c r="L14" s="38"/>
    </row>
    <row r="15" spans="1:12" ht="18" customHeight="1">
      <c r="A15" s="43"/>
      <c r="B15" s="43"/>
      <c r="C15" s="44"/>
      <c r="D15" s="45" t="s">
        <v>0</v>
      </c>
      <c r="E15" s="45" t="s">
        <v>0</v>
      </c>
      <c r="F15" s="45" t="s">
        <v>0</v>
      </c>
      <c r="G15" s="45" t="s">
        <v>0</v>
      </c>
      <c r="H15" s="38"/>
      <c r="I15" s="38"/>
      <c r="J15" s="38"/>
      <c r="K15" s="38"/>
      <c r="L15" s="38"/>
    </row>
    <row r="16" spans="1:12" ht="7.5" customHeight="1">
      <c r="A16" s="46"/>
      <c r="B16" s="46"/>
      <c r="C16" s="46"/>
      <c r="D16" s="47"/>
      <c r="E16" s="47"/>
      <c r="F16" s="47"/>
      <c r="G16" s="47"/>
      <c r="H16" s="38"/>
      <c r="I16" s="38"/>
      <c r="J16" s="38"/>
      <c r="K16" s="38"/>
      <c r="L16" s="38"/>
    </row>
    <row r="17" spans="1:12" ht="18" customHeight="1">
      <c r="A17" s="48" t="s">
        <v>10</v>
      </c>
      <c r="B17" s="49" t="s">
        <v>1</v>
      </c>
      <c r="C17" s="49" t="s">
        <v>93</v>
      </c>
      <c r="D17" s="50">
        <v>40105</v>
      </c>
      <c r="E17" s="50">
        <v>41496</v>
      </c>
      <c r="F17" s="50">
        <v>40105</v>
      </c>
      <c r="G17" s="50">
        <v>41496</v>
      </c>
      <c r="H17" s="38"/>
      <c r="I17" s="38"/>
      <c r="J17" s="38"/>
      <c r="K17" s="38"/>
      <c r="L17" s="38"/>
    </row>
    <row r="18" spans="1:12" ht="18" customHeight="1">
      <c r="A18" s="51"/>
      <c r="B18" s="51" t="s">
        <v>2</v>
      </c>
      <c r="C18" s="51" t="s">
        <v>3</v>
      </c>
      <c r="D18" s="52">
        <v>0</v>
      </c>
      <c r="E18" s="52">
        <v>0</v>
      </c>
      <c r="F18" s="53">
        <v>0</v>
      </c>
      <c r="G18" s="52">
        <v>0</v>
      </c>
      <c r="H18" s="38"/>
      <c r="I18" s="38"/>
      <c r="J18" s="38"/>
      <c r="K18" s="38"/>
      <c r="L18" s="38"/>
    </row>
    <row r="19" spans="1:12" ht="18" customHeight="1">
      <c r="A19" s="54"/>
      <c r="B19" s="54" t="s">
        <v>4</v>
      </c>
      <c r="C19" s="54" t="s">
        <v>96</v>
      </c>
      <c r="D19" s="55">
        <v>220</v>
      </c>
      <c r="E19" s="55">
        <v>303</v>
      </c>
      <c r="F19" s="55">
        <v>220</v>
      </c>
      <c r="G19" s="55">
        <v>303</v>
      </c>
      <c r="H19" s="38"/>
      <c r="I19" s="38"/>
      <c r="J19" s="38"/>
      <c r="K19" s="38"/>
      <c r="L19" s="38"/>
    </row>
    <row r="20" spans="1:12" ht="18" customHeight="1">
      <c r="A20" s="56" t="s">
        <v>11</v>
      </c>
      <c r="B20" s="54" t="s">
        <v>1</v>
      </c>
      <c r="C20" s="54" t="s">
        <v>97</v>
      </c>
      <c r="D20" s="55"/>
      <c r="E20" s="55"/>
      <c r="F20" s="55"/>
      <c r="G20" s="55"/>
      <c r="H20" s="38"/>
      <c r="I20" s="38"/>
      <c r="J20" s="38"/>
      <c r="K20" s="38"/>
      <c r="L20" s="38"/>
    </row>
    <row r="21" spans="1:12" ht="18" customHeight="1">
      <c r="A21" s="57"/>
      <c r="B21" s="46"/>
      <c r="C21" s="46" t="s">
        <v>98</v>
      </c>
      <c r="D21" s="58"/>
      <c r="E21" s="58"/>
      <c r="F21" s="58"/>
      <c r="G21" s="58"/>
      <c r="H21" s="38"/>
      <c r="I21" s="38"/>
      <c r="J21" s="38"/>
      <c r="K21" s="38"/>
      <c r="L21" s="38"/>
    </row>
    <row r="22" spans="1:12" ht="18" customHeight="1">
      <c r="A22" s="57"/>
      <c r="B22" s="46"/>
      <c r="C22" s="46" t="s">
        <v>43</v>
      </c>
      <c r="D22" s="58"/>
      <c r="E22" s="58"/>
      <c r="F22" s="58"/>
      <c r="G22" s="58"/>
      <c r="H22" s="38"/>
      <c r="I22" s="38"/>
      <c r="J22" s="38"/>
      <c r="K22" s="38"/>
      <c r="L22" s="38"/>
    </row>
    <row r="23" spans="1:12" ht="18" customHeight="1">
      <c r="A23" s="46"/>
      <c r="B23" s="46"/>
      <c r="C23" s="46" t="s">
        <v>72</v>
      </c>
      <c r="D23" s="58"/>
      <c r="E23" s="58"/>
      <c r="F23" s="58"/>
      <c r="G23" s="58"/>
      <c r="H23" s="38"/>
      <c r="I23" s="38"/>
      <c r="J23" s="38"/>
      <c r="K23" s="38"/>
      <c r="L23" s="38"/>
    </row>
    <row r="24" spans="1:12" ht="18" customHeight="1">
      <c r="A24" s="46"/>
      <c r="B24" s="46"/>
      <c r="C24" s="46" t="s">
        <v>99</v>
      </c>
      <c r="D24" s="58">
        <f>D31+D29+D27+D26</f>
        <v>6944</v>
      </c>
      <c r="E24" s="58">
        <f>E31+E27+E26+E29</f>
        <v>6799</v>
      </c>
      <c r="F24" s="58">
        <f>F31+F29+F27+F26</f>
        <v>6944</v>
      </c>
      <c r="G24" s="58">
        <f>G31+G27+G26+G29</f>
        <v>6799</v>
      </c>
      <c r="H24" s="38"/>
      <c r="I24" s="38"/>
      <c r="J24" s="38"/>
      <c r="K24" s="38"/>
      <c r="L24" s="38"/>
    </row>
    <row r="25" spans="1:12" ht="18" customHeight="1">
      <c r="A25" s="49"/>
      <c r="B25" s="49"/>
      <c r="C25" s="49" t="s">
        <v>44</v>
      </c>
      <c r="D25" s="50"/>
      <c r="E25" s="50"/>
      <c r="F25" s="50"/>
      <c r="G25" s="50"/>
      <c r="H25" s="38"/>
      <c r="I25" s="38"/>
      <c r="J25" s="38"/>
      <c r="K25" s="38"/>
      <c r="L25" s="38"/>
    </row>
    <row r="26" spans="1:12" ht="18" customHeight="1">
      <c r="A26" s="51"/>
      <c r="B26" s="51" t="s">
        <v>2</v>
      </c>
      <c r="C26" s="51" t="s">
        <v>100</v>
      </c>
      <c r="D26" s="53">
        <v>565</v>
      </c>
      <c r="E26" s="53">
        <v>637</v>
      </c>
      <c r="F26" s="53">
        <v>565</v>
      </c>
      <c r="G26" s="53">
        <v>637</v>
      </c>
      <c r="H26" s="38"/>
      <c r="I26" s="38"/>
      <c r="J26" s="38"/>
      <c r="K26" s="38"/>
      <c r="L26" s="38"/>
    </row>
    <row r="27" spans="1:12" ht="18" customHeight="1">
      <c r="A27" s="54"/>
      <c r="B27" s="54" t="s">
        <v>4</v>
      </c>
      <c r="C27" s="54" t="s">
        <v>101</v>
      </c>
      <c r="D27" s="55">
        <v>1778</v>
      </c>
      <c r="E27" s="55">
        <v>1272</v>
      </c>
      <c r="F27" s="55">
        <v>1778</v>
      </c>
      <c r="G27" s="55">
        <v>1272</v>
      </c>
      <c r="H27" s="38"/>
      <c r="I27" s="38"/>
      <c r="J27" s="38"/>
      <c r="K27" s="38"/>
      <c r="L27" s="38"/>
    </row>
    <row r="28" spans="1:12" ht="18" customHeight="1">
      <c r="A28" s="49"/>
      <c r="B28" s="49"/>
      <c r="C28" s="49" t="s">
        <v>45</v>
      </c>
      <c r="D28" s="50"/>
      <c r="E28" s="50"/>
      <c r="F28" s="50"/>
      <c r="G28" s="50"/>
      <c r="H28" s="38"/>
      <c r="I28" s="38"/>
      <c r="J28" s="38"/>
      <c r="K28" s="38"/>
      <c r="L28" s="38"/>
    </row>
    <row r="29" spans="1:12" ht="18" customHeight="1">
      <c r="A29" s="51"/>
      <c r="B29" s="51" t="s">
        <v>5</v>
      </c>
      <c r="C29" s="51" t="s">
        <v>46</v>
      </c>
      <c r="D29" s="53">
        <v>0</v>
      </c>
      <c r="E29" s="53">
        <v>0</v>
      </c>
      <c r="F29" s="53">
        <f>D29</f>
        <v>0</v>
      </c>
      <c r="G29" s="53">
        <v>0</v>
      </c>
      <c r="H29" s="38"/>
      <c r="I29" s="38"/>
      <c r="J29" s="38"/>
      <c r="K29" s="38"/>
      <c r="L29" s="38"/>
    </row>
    <row r="30" spans="1:12" ht="18" customHeight="1">
      <c r="A30" s="54"/>
      <c r="B30" s="54" t="s">
        <v>6</v>
      </c>
      <c r="C30" s="54" t="s">
        <v>102</v>
      </c>
      <c r="D30" s="55"/>
      <c r="E30" s="55"/>
      <c r="F30" s="55"/>
      <c r="G30" s="55"/>
      <c r="H30" s="38"/>
      <c r="I30" s="38"/>
      <c r="J30" s="38"/>
      <c r="K30" s="38"/>
      <c r="L30" s="38"/>
    </row>
    <row r="31" spans="1:12" ht="18" customHeight="1">
      <c r="A31" s="46"/>
      <c r="B31" s="46"/>
      <c r="C31" s="46" t="s">
        <v>103</v>
      </c>
      <c r="D31" s="58">
        <v>4601</v>
      </c>
      <c r="E31" s="58">
        <v>4890</v>
      </c>
      <c r="F31" s="58">
        <v>4601</v>
      </c>
      <c r="G31" s="58">
        <v>4890</v>
      </c>
      <c r="H31" s="38"/>
      <c r="I31" s="38"/>
      <c r="J31" s="38"/>
      <c r="K31" s="38"/>
      <c r="L31" s="38"/>
    </row>
    <row r="32" spans="1:12" ht="18" customHeight="1">
      <c r="A32" s="49"/>
      <c r="B32" s="49"/>
      <c r="C32" s="49" t="s">
        <v>14</v>
      </c>
      <c r="D32" s="50"/>
      <c r="E32" s="50"/>
      <c r="F32" s="50"/>
      <c r="G32" s="50"/>
      <c r="H32" s="38"/>
      <c r="I32" s="38"/>
      <c r="J32" s="38"/>
      <c r="K32" s="38"/>
      <c r="L32" s="38"/>
    </row>
    <row r="33" spans="1:12" ht="18" customHeight="1">
      <c r="A33" s="54"/>
      <c r="B33" s="54" t="s">
        <v>7</v>
      </c>
      <c r="C33" s="54" t="s">
        <v>118</v>
      </c>
      <c r="D33" s="55">
        <v>0</v>
      </c>
      <c r="E33" s="55">
        <v>0</v>
      </c>
      <c r="F33" s="55">
        <v>0</v>
      </c>
      <c r="G33" s="55">
        <v>0</v>
      </c>
      <c r="H33" s="38"/>
      <c r="I33" s="38"/>
      <c r="J33" s="38"/>
      <c r="K33" s="38"/>
      <c r="L33" s="38"/>
    </row>
    <row r="34" spans="1:12" ht="18" customHeight="1">
      <c r="A34" s="49"/>
      <c r="B34" s="49"/>
      <c r="C34" s="49" t="s">
        <v>47</v>
      </c>
      <c r="D34" s="50"/>
      <c r="E34" s="50"/>
      <c r="F34" s="50"/>
      <c r="G34" s="50"/>
      <c r="H34" s="38"/>
      <c r="I34" s="38"/>
      <c r="J34" s="38"/>
      <c r="K34" s="38"/>
      <c r="L34" s="38"/>
    </row>
    <row r="35" spans="1:12" ht="18" customHeight="1">
      <c r="A35" s="54"/>
      <c r="B35" s="54" t="s">
        <v>48</v>
      </c>
      <c r="C35" s="54" t="s">
        <v>102</v>
      </c>
      <c r="D35" s="55"/>
      <c r="E35" s="55"/>
      <c r="F35" s="55"/>
      <c r="G35" s="55"/>
      <c r="H35" s="38"/>
      <c r="I35" s="38"/>
      <c r="J35" s="38"/>
      <c r="K35" s="38"/>
      <c r="L35" s="38"/>
    </row>
    <row r="36" spans="1:12" ht="18" customHeight="1">
      <c r="A36" s="46"/>
      <c r="B36" s="46"/>
      <c r="C36" s="46" t="s">
        <v>103</v>
      </c>
      <c r="D36" s="58"/>
      <c r="E36" s="58"/>
      <c r="F36" s="58"/>
      <c r="G36" s="58"/>
      <c r="H36" s="38"/>
      <c r="I36" s="38"/>
      <c r="J36" s="38"/>
      <c r="K36" s="38"/>
      <c r="L36" s="38"/>
    </row>
    <row r="37" spans="1:12" ht="18" customHeight="1">
      <c r="A37" s="46"/>
      <c r="B37" s="46"/>
      <c r="C37" s="46" t="s">
        <v>119</v>
      </c>
      <c r="D37" s="58">
        <f>D33+D31</f>
        <v>4601</v>
      </c>
      <c r="E37" s="58">
        <f>E33+E31</f>
        <v>4890</v>
      </c>
      <c r="F37" s="58">
        <f>F33+F31</f>
        <v>4601</v>
      </c>
      <c r="G37" s="58">
        <f>G33+G31</f>
        <v>4890</v>
      </c>
      <c r="H37" s="38"/>
      <c r="I37" s="38"/>
      <c r="J37" s="38"/>
      <c r="K37" s="38"/>
      <c r="L37" s="38"/>
    </row>
    <row r="38" spans="1:12" ht="18" customHeight="1">
      <c r="A38" s="46"/>
      <c r="B38" s="46"/>
      <c r="C38" s="46" t="s">
        <v>120</v>
      </c>
      <c r="D38" s="58"/>
      <c r="E38" s="58"/>
      <c r="F38" s="58"/>
      <c r="G38" s="58"/>
      <c r="H38" s="38"/>
      <c r="I38" s="38"/>
      <c r="J38" s="38"/>
      <c r="K38" s="38"/>
      <c r="L38" s="38"/>
    </row>
    <row r="39" spans="1:12" ht="18" customHeight="1">
      <c r="A39" s="49"/>
      <c r="B39" s="49"/>
      <c r="C39" s="49" t="s">
        <v>47</v>
      </c>
      <c r="D39" s="50"/>
      <c r="E39" s="50"/>
      <c r="F39" s="50"/>
      <c r="G39" s="50"/>
      <c r="H39" s="38"/>
      <c r="I39" s="38"/>
      <c r="J39" s="38"/>
      <c r="K39" s="38"/>
      <c r="L39" s="38"/>
    </row>
    <row r="40" spans="1:12" ht="18" customHeight="1">
      <c r="A40" s="51"/>
      <c r="B40" s="51" t="s">
        <v>49</v>
      </c>
      <c r="C40" s="51" t="s">
        <v>104</v>
      </c>
      <c r="D40" s="53">
        <v>-660</v>
      </c>
      <c r="E40" s="53">
        <v>-100</v>
      </c>
      <c r="F40" s="53">
        <v>-660</v>
      </c>
      <c r="G40" s="53">
        <v>-100</v>
      </c>
      <c r="H40" s="38"/>
      <c r="I40" s="38"/>
      <c r="J40" s="38"/>
      <c r="K40" s="38"/>
      <c r="L40" s="38"/>
    </row>
    <row r="41" spans="1:12" ht="18" customHeight="1">
      <c r="A41" s="38"/>
      <c r="B41" s="38"/>
      <c r="C41" s="38"/>
      <c r="D41" s="59"/>
      <c r="E41" s="59"/>
      <c r="F41" s="59"/>
      <c r="G41" s="59"/>
      <c r="H41" s="38"/>
      <c r="I41" s="38"/>
      <c r="J41" s="38"/>
      <c r="K41" s="38"/>
      <c r="L41" s="38"/>
    </row>
    <row r="42" spans="1:12" ht="18" customHeight="1">
      <c r="A42" s="38"/>
      <c r="B42" s="38"/>
      <c r="C42" s="38"/>
      <c r="D42" s="59"/>
      <c r="E42" s="59"/>
      <c r="F42" s="59"/>
      <c r="G42" s="59"/>
      <c r="H42" s="38"/>
      <c r="I42" s="38"/>
      <c r="J42" s="38"/>
      <c r="K42" s="38"/>
      <c r="L42" s="38"/>
    </row>
    <row r="43" spans="1:12" ht="18" customHeight="1">
      <c r="A43" s="36"/>
      <c r="B43" s="37"/>
      <c r="C43" s="36"/>
      <c r="D43" s="101" t="s">
        <v>38</v>
      </c>
      <c r="E43" s="101"/>
      <c r="F43" s="101" t="s">
        <v>67</v>
      </c>
      <c r="G43" s="101"/>
      <c r="H43" s="38"/>
      <c r="I43" s="38"/>
      <c r="J43" s="38"/>
      <c r="K43" s="38"/>
      <c r="L43" s="38"/>
    </row>
    <row r="44" spans="1:12" ht="18" customHeight="1">
      <c r="A44" s="39"/>
      <c r="B44" s="39"/>
      <c r="C44" s="39"/>
      <c r="D44" s="40" t="s">
        <v>68</v>
      </c>
      <c r="E44" s="40" t="s">
        <v>75</v>
      </c>
      <c r="F44" s="40" t="s">
        <v>68</v>
      </c>
      <c r="G44" s="41" t="s">
        <v>42</v>
      </c>
      <c r="H44" s="38"/>
      <c r="I44" s="38"/>
      <c r="J44" s="38"/>
      <c r="K44" s="38"/>
      <c r="L44" s="38"/>
    </row>
    <row r="45" spans="1:12" ht="18" customHeight="1">
      <c r="A45" s="39"/>
      <c r="B45" s="39"/>
      <c r="C45" s="39"/>
      <c r="D45" s="40" t="s">
        <v>41</v>
      </c>
      <c r="E45" s="40" t="s">
        <v>39</v>
      </c>
      <c r="F45" s="40" t="s">
        <v>69</v>
      </c>
      <c r="G45" s="41" t="s">
        <v>39</v>
      </c>
      <c r="H45" s="38"/>
      <c r="I45" s="38"/>
      <c r="J45" s="38"/>
      <c r="K45" s="38"/>
      <c r="L45" s="38"/>
    </row>
    <row r="46" spans="1:12" ht="18" customHeight="1">
      <c r="A46" s="39"/>
      <c r="B46" s="39"/>
      <c r="C46" s="39"/>
      <c r="D46" s="40"/>
      <c r="E46" s="40" t="s">
        <v>40</v>
      </c>
      <c r="F46" s="40"/>
      <c r="G46" s="41"/>
      <c r="H46" s="38"/>
      <c r="I46" s="38"/>
      <c r="J46" s="38"/>
      <c r="K46" s="38"/>
      <c r="L46" s="38"/>
    </row>
    <row r="47" spans="1:12" ht="18" customHeight="1">
      <c r="A47" s="39"/>
      <c r="B47" s="39"/>
      <c r="C47" s="42"/>
      <c r="D47" s="40"/>
      <c r="E47" s="40" t="s">
        <v>41</v>
      </c>
      <c r="F47" s="40"/>
      <c r="G47" s="41"/>
      <c r="H47" s="38"/>
      <c r="I47" s="38"/>
      <c r="J47" s="38"/>
      <c r="K47" s="38"/>
      <c r="L47" s="38"/>
    </row>
    <row r="48" spans="1:12" ht="18" customHeight="1">
      <c r="A48" s="39"/>
      <c r="B48" s="39"/>
      <c r="C48" s="42"/>
      <c r="D48" s="40" t="s">
        <v>135</v>
      </c>
      <c r="E48" s="40" t="s">
        <v>138</v>
      </c>
      <c r="F48" s="40" t="s">
        <v>135</v>
      </c>
      <c r="G48" s="40" t="s">
        <v>138</v>
      </c>
      <c r="H48" s="38"/>
      <c r="I48" s="38"/>
      <c r="J48" s="38"/>
      <c r="K48" s="38"/>
      <c r="L48" s="38"/>
    </row>
    <row r="49" spans="1:12" ht="18" customHeight="1">
      <c r="A49" s="43"/>
      <c r="B49" s="43"/>
      <c r="C49" s="44"/>
      <c r="D49" s="45" t="s">
        <v>0</v>
      </c>
      <c r="E49" s="45" t="s">
        <v>0</v>
      </c>
      <c r="F49" s="45" t="s">
        <v>0</v>
      </c>
      <c r="G49" s="45" t="s">
        <v>0</v>
      </c>
      <c r="H49" s="38"/>
      <c r="I49" s="38"/>
      <c r="J49" s="38"/>
      <c r="K49" s="38"/>
      <c r="L49" s="38"/>
    </row>
    <row r="50" spans="1:7" s="38" customFormat="1" ht="18" customHeight="1">
      <c r="A50" s="54"/>
      <c r="B50" s="54" t="s">
        <v>50</v>
      </c>
      <c r="C50" s="54" t="s">
        <v>130</v>
      </c>
      <c r="D50" s="55"/>
      <c r="E50" s="55"/>
      <c r="F50" s="55"/>
      <c r="G50" s="55"/>
    </row>
    <row r="51" spans="1:7" s="38" customFormat="1" ht="18" customHeight="1">
      <c r="A51" s="46"/>
      <c r="B51" s="46"/>
      <c r="C51" s="46" t="s">
        <v>128</v>
      </c>
      <c r="D51" s="58">
        <f>D37+D40</f>
        <v>3941</v>
      </c>
      <c r="E51" s="58">
        <f>E37+E40</f>
        <v>4790</v>
      </c>
      <c r="F51" s="58">
        <f>F37+F40</f>
        <v>3941</v>
      </c>
      <c r="G51" s="58">
        <f>G37+G40</f>
        <v>4790</v>
      </c>
    </row>
    <row r="52" spans="1:7" s="38" customFormat="1" ht="18" customHeight="1">
      <c r="A52" s="49"/>
      <c r="B52" s="49"/>
      <c r="C52" s="49" t="s">
        <v>129</v>
      </c>
      <c r="D52" s="50"/>
      <c r="E52" s="50"/>
      <c r="F52" s="50"/>
      <c r="G52" s="50"/>
    </row>
    <row r="53" spans="1:7" s="38" customFormat="1" ht="18" customHeight="1">
      <c r="A53" s="49"/>
      <c r="B53" s="49"/>
      <c r="C53" s="51" t="s">
        <v>105</v>
      </c>
      <c r="D53" s="53">
        <v>2</v>
      </c>
      <c r="E53" s="53">
        <v>0</v>
      </c>
      <c r="F53" s="53">
        <v>2</v>
      </c>
      <c r="G53" s="53">
        <v>0</v>
      </c>
    </row>
    <row r="54" spans="1:7" s="38" customFormat="1" ht="18" customHeight="1">
      <c r="A54" s="54"/>
      <c r="B54" s="54" t="s">
        <v>51</v>
      </c>
      <c r="C54" s="54" t="s">
        <v>106</v>
      </c>
      <c r="D54" s="55"/>
      <c r="E54" s="55"/>
      <c r="F54" s="55"/>
      <c r="G54" s="55"/>
    </row>
    <row r="55" spans="1:7" s="38" customFormat="1" ht="18" customHeight="1">
      <c r="A55" s="49"/>
      <c r="B55" s="49"/>
      <c r="C55" s="49" t="s">
        <v>107</v>
      </c>
      <c r="D55" s="50">
        <v>0</v>
      </c>
      <c r="E55" s="50">
        <v>0</v>
      </c>
      <c r="F55" s="50">
        <v>0</v>
      </c>
      <c r="G55" s="50">
        <v>0</v>
      </c>
    </row>
    <row r="56" spans="1:7" s="38" customFormat="1" ht="18" customHeight="1">
      <c r="A56" s="46"/>
      <c r="B56" s="54" t="s">
        <v>52</v>
      </c>
      <c r="C56" s="46" t="s">
        <v>108</v>
      </c>
      <c r="D56" s="58"/>
      <c r="E56" s="58"/>
      <c r="F56" s="58"/>
      <c r="G56" s="58"/>
    </row>
    <row r="57" spans="1:7" s="38" customFormat="1" ht="18" customHeight="1">
      <c r="A57" s="46"/>
      <c r="B57" s="46"/>
      <c r="C57" s="46" t="s">
        <v>109</v>
      </c>
      <c r="D57" s="58">
        <f>D51+D53+D55</f>
        <v>3943</v>
      </c>
      <c r="E57" s="58">
        <f>E51-E53+E55</f>
        <v>4790</v>
      </c>
      <c r="F57" s="58">
        <f>F51+F53+F55</f>
        <v>3943</v>
      </c>
      <c r="G57" s="58">
        <f>G51-G53+G55</f>
        <v>4790</v>
      </c>
    </row>
    <row r="58" spans="1:7" s="38" customFormat="1" ht="18" customHeight="1">
      <c r="A58" s="46"/>
      <c r="B58" s="46"/>
      <c r="C58" s="46" t="s">
        <v>53</v>
      </c>
      <c r="D58" s="58"/>
      <c r="E58" s="58"/>
      <c r="F58" s="58"/>
      <c r="G58" s="58"/>
    </row>
    <row r="59" spans="1:7" s="38" customFormat="1" ht="18" customHeight="1">
      <c r="A59" s="46"/>
      <c r="B59" s="46"/>
      <c r="C59" s="46" t="s">
        <v>54</v>
      </c>
      <c r="D59" s="58"/>
      <c r="E59" s="58"/>
      <c r="F59" s="58"/>
      <c r="G59" s="58"/>
    </row>
    <row r="60" spans="1:7" s="38" customFormat="1" ht="18" customHeight="1">
      <c r="A60" s="51"/>
      <c r="B60" s="51" t="s">
        <v>57</v>
      </c>
      <c r="C60" s="51" t="s">
        <v>55</v>
      </c>
      <c r="D60" s="53">
        <v>0</v>
      </c>
      <c r="E60" s="53">
        <v>0</v>
      </c>
      <c r="F60" s="53">
        <v>0</v>
      </c>
      <c r="G60" s="53">
        <v>0</v>
      </c>
    </row>
    <row r="61" spans="1:7" s="38" customFormat="1" ht="18" customHeight="1">
      <c r="A61" s="51"/>
      <c r="B61" s="51"/>
      <c r="C61" s="51" t="s">
        <v>105</v>
      </c>
      <c r="D61" s="53">
        <v>0</v>
      </c>
      <c r="E61" s="53">
        <v>0</v>
      </c>
      <c r="F61" s="53">
        <v>0</v>
      </c>
      <c r="G61" s="53">
        <v>0</v>
      </c>
    </row>
    <row r="62" spans="1:7" s="38" customFormat="1" ht="18" customHeight="1">
      <c r="A62" s="46"/>
      <c r="B62" s="46"/>
      <c r="C62" s="54" t="s">
        <v>56</v>
      </c>
      <c r="D62" s="55"/>
      <c r="E62" s="55"/>
      <c r="F62" s="55"/>
      <c r="G62" s="55"/>
    </row>
    <row r="63" spans="1:7" s="38" customFormat="1" ht="18" customHeight="1">
      <c r="A63" s="46"/>
      <c r="B63" s="46"/>
      <c r="C63" s="46" t="s">
        <v>110</v>
      </c>
      <c r="D63" s="58">
        <v>0</v>
      </c>
      <c r="E63" s="58">
        <v>0</v>
      </c>
      <c r="F63" s="58">
        <v>0</v>
      </c>
      <c r="G63" s="58">
        <v>0</v>
      </c>
    </row>
    <row r="64" spans="1:7" s="38" customFormat="1" ht="18" customHeight="1">
      <c r="A64" s="49"/>
      <c r="B64" s="49"/>
      <c r="C64" s="49" t="s">
        <v>111</v>
      </c>
      <c r="D64" s="50"/>
      <c r="E64" s="50"/>
      <c r="F64" s="50"/>
      <c r="G64" s="50"/>
    </row>
    <row r="65" spans="1:7" s="38" customFormat="1" ht="18" customHeight="1">
      <c r="A65" s="54"/>
      <c r="B65" s="54" t="s">
        <v>112</v>
      </c>
      <c r="C65" s="54" t="s">
        <v>113</v>
      </c>
      <c r="D65" s="55"/>
      <c r="E65" s="55"/>
      <c r="F65" s="55"/>
      <c r="G65" s="55"/>
    </row>
    <row r="66" spans="1:7" s="38" customFormat="1" ht="18" customHeight="1">
      <c r="A66" s="46"/>
      <c r="B66" s="46"/>
      <c r="C66" s="46" t="s">
        <v>114</v>
      </c>
      <c r="D66" s="58">
        <f>D57+D60+D61+D63</f>
        <v>3943</v>
      </c>
      <c r="E66" s="58">
        <f>E57+E60+E61+E63</f>
        <v>4790</v>
      </c>
      <c r="F66" s="58">
        <f>F57+F60+F61+F63</f>
        <v>3943</v>
      </c>
      <c r="G66" s="58">
        <f>G57+G60+G61+G63</f>
        <v>4790</v>
      </c>
    </row>
    <row r="67" spans="1:7" s="38" customFormat="1" ht="18" customHeight="1">
      <c r="A67" s="56" t="s">
        <v>12</v>
      </c>
      <c r="B67" s="54" t="s">
        <v>1</v>
      </c>
      <c r="C67" s="54" t="s">
        <v>58</v>
      </c>
      <c r="D67" s="55"/>
      <c r="E67" s="55"/>
      <c r="F67" s="55"/>
      <c r="G67" s="55"/>
    </row>
    <row r="68" spans="1:7" s="38" customFormat="1" ht="18" customHeight="1">
      <c r="A68" s="46"/>
      <c r="B68" s="46"/>
      <c r="C68" s="46" t="s">
        <v>115</v>
      </c>
      <c r="D68" s="58"/>
      <c r="E68" s="58"/>
      <c r="F68" s="58"/>
      <c r="G68" s="58"/>
    </row>
    <row r="69" spans="1:7" s="38" customFormat="1" ht="18" customHeight="1">
      <c r="A69" s="46"/>
      <c r="B69" s="46"/>
      <c r="C69" s="46" t="s">
        <v>116</v>
      </c>
      <c r="D69" s="58"/>
      <c r="E69" s="58"/>
      <c r="F69" s="58"/>
      <c r="G69" s="58"/>
    </row>
    <row r="70" spans="1:7" s="38" customFormat="1" ht="18" customHeight="1">
      <c r="A70" s="49"/>
      <c r="B70" s="49"/>
      <c r="C70" s="49" t="s">
        <v>117</v>
      </c>
      <c r="D70" s="50"/>
      <c r="E70" s="50"/>
      <c r="F70" s="50"/>
      <c r="G70" s="50"/>
    </row>
    <row r="71" spans="1:7" s="38" customFormat="1" ht="18" customHeight="1">
      <c r="A71" s="46"/>
      <c r="B71" s="46"/>
      <c r="C71" s="54" t="s">
        <v>59</v>
      </c>
      <c r="D71" s="60" t="s">
        <v>145</v>
      </c>
      <c r="E71" s="60" t="s">
        <v>139</v>
      </c>
      <c r="F71" s="60" t="s">
        <v>145</v>
      </c>
      <c r="G71" s="60" t="s">
        <v>139</v>
      </c>
    </row>
    <row r="72" spans="1:7" s="38" customFormat="1" ht="18" customHeight="1">
      <c r="A72" s="49"/>
      <c r="B72" s="49"/>
      <c r="C72" s="49" t="s">
        <v>60</v>
      </c>
      <c r="D72" s="50"/>
      <c r="E72" s="50"/>
      <c r="F72" s="50"/>
      <c r="G72" s="50"/>
    </row>
    <row r="73" spans="1:7" s="38" customFormat="1" ht="18" customHeight="1">
      <c r="A73" s="46"/>
      <c r="B73" s="46"/>
      <c r="C73" s="54" t="s">
        <v>61</v>
      </c>
      <c r="D73" s="60" t="s">
        <v>150</v>
      </c>
      <c r="E73" s="60" t="s">
        <v>147</v>
      </c>
      <c r="F73" s="60" t="s">
        <v>150</v>
      </c>
      <c r="G73" s="60" t="s">
        <v>147</v>
      </c>
    </row>
    <row r="74" spans="1:7" s="38" customFormat="1" ht="18" customHeight="1">
      <c r="A74" s="49"/>
      <c r="B74" s="49"/>
      <c r="C74" s="49" t="s">
        <v>62</v>
      </c>
      <c r="D74" s="50"/>
      <c r="E74" s="50"/>
      <c r="F74" s="50"/>
      <c r="G74" s="50"/>
    </row>
    <row r="75" spans="1:7" s="38" customFormat="1" ht="18" customHeight="1">
      <c r="A75" s="61" t="s">
        <v>63</v>
      </c>
      <c r="B75" s="49" t="s">
        <v>1</v>
      </c>
      <c r="C75" s="49" t="s">
        <v>65</v>
      </c>
      <c r="D75" s="78">
        <v>0</v>
      </c>
      <c r="E75" s="62">
        <v>0</v>
      </c>
      <c r="F75" s="62">
        <v>0</v>
      </c>
      <c r="G75" s="62">
        <v>0</v>
      </c>
    </row>
    <row r="76" spans="1:7" s="38" customFormat="1" ht="18" customHeight="1">
      <c r="A76" s="51"/>
      <c r="B76" s="51" t="s">
        <v>2</v>
      </c>
      <c r="C76" s="51" t="s">
        <v>66</v>
      </c>
      <c r="D76" s="63" t="s">
        <v>140</v>
      </c>
      <c r="E76" s="64"/>
      <c r="F76" s="65"/>
      <c r="G76" s="66"/>
    </row>
    <row r="77" spans="1:7" s="38" customFormat="1" ht="18" customHeight="1">
      <c r="A77" s="88"/>
      <c r="B77" s="88"/>
      <c r="C77" s="88"/>
      <c r="D77" s="89"/>
      <c r="E77" s="90"/>
      <c r="F77" s="88"/>
      <c r="G77" s="88"/>
    </row>
    <row r="78" spans="4:5" s="38" customFormat="1" ht="17.25" customHeight="1">
      <c r="D78" s="91"/>
      <c r="E78" s="69"/>
    </row>
    <row r="79" spans="1:7" s="38" customFormat="1" ht="18" customHeight="1">
      <c r="A79" s="67"/>
      <c r="B79" s="88"/>
      <c r="C79" s="88"/>
      <c r="D79" s="90"/>
      <c r="E79" s="90"/>
      <c r="F79" s="92" t="s">
        <v>79</v>
      </c>
      <c r="G79" s="93" t="s">
        <v>76</v>
      </c>
    </row>
    <row r="80" spans="1:7" s="38" customFormat="1" ht="18" customHeight="1">
      <c r="A80" s="68"/>
      <c r="D80" s="69"/>
      <c r="E80" s="69"/>
      <c r="F80" s="40" t="s">
        <v>80</v>
      </c>
      <c r="G80" s="41" t="s">
        <v>42</v>
      </c>
    </row>
    <row r="81" spans="1:7" s="38" customFormat="1" ht="18" customHeight="1">
      <c r="A81" s="68"/>
      <c r="D81" s="69"/>
      <c r="E81" s="69"/>
      <c r="F81" s="40" t="s">
        <v>81</v>
      </c>
      <c r="G81" s="41" t="s">
        <v>77</v>
      </c>
    </row>
    <row r="82" spans="1:7" s="38" customFormat="1" ht="18" customHeight="1">
      <c r="A82" s="70"/>
      <c r="B82" s="94"/>
      <c r="C82" s="94"/>
      <c r="D82" s="74"/>
      <c r="E82" s="74"/>
      <c r="F82" s="45" t="s">
        <v>41</v>
      </c>
      <c r="G82" s="95" t="s">
        <v>78</v>
      </c>
    </row>
    <row r="83" spans="1:7" s="38" customFormat="1" ht="18" customHeight="1">
      <c r="A83" s="56" t="s">
        <v>64</v>
      </c>
      <c r="B83" s="56"/>
      <c r="C83" s="67" t="s">
        <v>82</v>
      </c>
      <c r="D83" s="71"/>
      <c r="E83" s="72"/>
      <c r="F83" s="73" t="s">
        <v>144</v>
      </c>
      <c r="G83" s="73" t="s">
        <v>141</v>
      </c>
    </row>
    <row r="84" spans="1:7" s="38" customFormat="1" ht="18" customHeight="1">
      <c r="A84" s="49"/>
      <c r="B84" s="49"/>
      <c r="C84" s="70"/>
      <c r="D84" s="74"/>
      <c r="E84" s="75"/>
      <c r="F84" s="76"/>
      <c r="G84" s="76"/>
    </row>
    <row r="85" spans="1:7" s="38" customFormat="1" ht="15">
      <c r="A85" s="34"/>
      <c r="B85" s="34"/>
      <c r="C85" s="34"/>
      <c r="D85" s="77"/>
      <c r="E85" s="77"/>
      <c r="F85" s="77"/>
      <c r="G85" s="77"/>
    </row>
    <row r="86" spans="1:7" s="82" customFormat="1" ht="12.75">
      <c r="A86" s="80" t="s">
        <v>122</v>
      </c>
      <c r="B86" s="80"/>
      <c r="C86" s="84"/>
      <c r="D86" s="81"/>
      <c r="E86" s="81"/>
      <c r="F86" s="81"/>
      <c r="G86" s="81"/>
    </row>
    <row r="87" spans="1:8" s="82" customFormat="1" ht="15" customHeight="1">
      <c r="A87" s="83" t="s">
        <v>123</v>
      </c>
      <c r="B87" s="99" t="s">
        <v>146</v>
      </c>
      <c r="C87" s="100"/>
      <c r="D87" s="100"/>
      <c r="E87" s="100"/>
      <c r="F87" s="100"/>
      <c r="G87" s="100"/>
      <c r="H87" s="100"/>
    </row>
    <row r="88" spans="1:8" s="82" customFormat="1" ht="15" customHeight="1">
      <c r="A88" s="83"/>
      <c r="B88" s="86" t="s">
        <v>133</v>
      </c>
      <c r="C88" s="87"/>
      <c r="D88" s="87"/>
      <c r="E88" s="87"/>
      <c r="F88" s="87"/>
      <c r="G88" s="87"/>
      <c r="H88" s="87"/>
    </row>
    <row r="89" spans="1:12" s="84" customFormat="1" ht="15" customHeight="1">
      <c r="A89" s="85" t="s">
        <v>124</v>
      </c>
      <c r="B89" s="99" t="s">
        <v>131</v>
      </c>
      <c r="C89" s="100"/>
      <c r="D89" s="100"/>
      <c r="E89" s="100"/>
      <c r="F89" s="100"/>
      <c r="G89" s="100"/>
      <c r="H89" s="82"/>
      <c r="I89" s="82"/>
      <c r="J89" s="82"/>
      <c r="K89" s="82"/>
      <c r="L89" s="82"/>
    </row>
    <row r="90" spans="1:12" s="84" customFormat="1" ht="15" customHeight="1">
      <c r="A90" s="85" t="s">
        <v>127</v>
      </c>
      <c r="B90" s="99" t="s">
        <v>132</v>
      </c>
      <c r="C90" s="100"/>
      <c r="D90" s="100"/>
      <c r="E90" s="100"/>
      <c r="F90" s="100"/>
      <c r="G90" s="100"/>
      <c r="H90" s="82"/>
      <c r="I90" s="82"/>
      <c r="J90" s="82"/>
      <c r="K90" s="82"/>
      <c r="L90" s="82"/>
    </row>
    <row r="91" spans="2:12" s="84" customFormat="1" ht="15" customHeight="1">
      <c r="B91" s="99" t="s">
        <v>151</v>
      </c>
      <c r="C91" s="100"/>
      <c r="D91" s="100"/>
      <c r="E91" s="100"/>
      <c r="F91" s="100"/>
      <c r="G91" s="100"/>
      <c r="H91" s="82"/>
      <c r="I91" s="82"/>
      <c r="J91" s="82"/>
      <c r="K91" s="82"/>
      <c r="L91" s="82"/>
    </row>
    <row r="92" spans="2:12" ht="15">
      <c r="B92" s="99" t="s">
        <v>134</v>
      </c>
      <c r="C92" s="100"/>
      <c r="D92" s="100"/>
      <c r="E92" s="100"/>
      <c r="F92" s="100"/>
      <c r="G92" s="100"/>
      <c r="H92" s="38"/>
      <c r="I92" s="38"/>
      <c r="J92" s="38"/>
      <c r="K92" s="38"/>
      <c r="L92" s="38"/>
    </row>
    <row r="93" spans="1:12" s="84" customFormat="1" ht="12.75">
      <c r="A93" s="98" t="s">
        <v>147</v>
      </c>
      <c r="B93" s="84" t="s">
        <v>149</v>
      </c>
      <c r="D93" s="81"/>
      <c r="E93" s="81"/>
      <c r="F93" s="81"/>
      <c r="G93" s="81"/>
      <c r="H93" s="82"/>
      <c r="I93" s="82"/>
      <c r="J93" s="82"/>
      <c r="K93" s="82"/>
      <c r="L93" s="82"/>
    </row>
    <row r="94" spans="4:12" s="84" customFormat="1" ht="12.75">
      <c r="D94" s="81"/>
      <c r="E94" s="81"/>
      <c r="F94" s="81"/>
      <c r="G94" s="81"/>
      <c r="H94" s="82"/>
      <c r="I94" s="82"/>
      <c r="J94" s="82"/>
      <c r="K94" s="82"/>
      <c r="L94" s="82"/>
    </row>
    <row r="95" spans="4:12" s="84" customFormat="1" ht="12.75">
      <c r="D95" s="81"/>
      <c r="E95" s="81"/>
      <c r="F95" s="81"/>
      <c r="G95" s="81"/>
      <c r="H95" s="82"/>
      <c r="I95" s="82"/>
      <c r="J95" s="82"/>
      <c r="K95" s="82"/>
      <c r="L95" s="82"/>
    </row>
    <row r="96" spans="4:12" ht="15">
      <c r="D96" s="77"/>
      <c r="E96" s="77"/>
      <c r="F96" s="77"/>
      <c r="G96" s="77"/>
      <c r="H96" s="38"/>
      <c r="I96" s="38"/>
      <c r="J96" s="38"/>
      <c r="K96" s="38"/>
      <c r="L96" s="38"/>
    </row>
    <row r="97" spans="4:12" ht="15">
      <c r="D97" s="77"/>
      <c r="E97" s="77"/>
      <c r="F97" s="77"/>
      <c r="G97" s="77"/>
      <c r="H97" s="38"/>
      <c r="I97" s="38"/>
      <c r="J97" s="38"/>
      <c r="K97" s="38"/>
      <c r="L97" s="38"/>
    </row>
    <row r="98" spans="4:12" ht="15">
      <c r="D98" s="77"/>
      <c r="E98" s="77"/>
      <c r="F98" s="77"/>
      <c r="G98" s="77"/>
      <c r="H98" s="38"/>
      <c r="I98" s="38"/>
      <c r="J98" s="38"/>
      <c r="K98" s="38"/>
      <c r="L98" s="38"/>
    </row>
    <row r="99" spans="4:12" ht="15">
      <c r="D99" s="77"/>
      <c r="E99" s="77"/>
      <c r="F99" s="77"/>
      <c r="G99" s="77"/>
      <c r="H99" s="38"/>
      <c r="I99" s="38"/>
      <c r="J99" s="38"/>
      <c r="K99" s="38"/>
      <c r="L99" s="38"/>
    </row>
    <row r="100" spans="4:12" ht="15">
      <c r="D100" s="77"/>
      <c r="E100" s="77"/>
      <c r="F100" s="77"/>
      <c r="G100" s="77"/>
      <c r="H100" s="38"/>
      <c r="I100" s="38"/>
      <c r="J100" s="38"/>
      <c r="K100" s="38"/>
      <c r="L100" s="38"/>
    </row>
    <row r="101" spans="4:12" ht="15">
      <c r="D101" s="77"/>
      <c r="E101" s="77"/>
      <c r="F101" s="77"/>
      <c r="G101" s="77"/>
      <c r="H101" s="38"/>
      <c r="I101" s="38"/>
      <c r="J101" s="38"/>
      <c r="K101" s="38"/>
      <c r="L101" s="38"/>
    </row>
    <row r="102" spans="4:12" ht="15">
      <c r="D102" s="77"/>
      <c r="E102" s="77"/>
      <c r="F102" s="77"/>
      <c r="G102" s="77"/>
      <c r="H102" s="38"/>
      <c r="I102" s="38"/>
      <c r="J102" s="38"/>
      <c r="K102" s="38"/>
      <c r="L102" s="38"/>
    </row>
    <row r="103" spans="4:12" ht="15">
      <c r="D103" s="77"/>
      <c r="E103" s="77"/>
      <c r="F103" s="77"/>
      <c r="G103" s="77"/>
      <c r="H103" s="38"/>
      <c r="I103" s="38"/>
      <c r="J103" s="38"/>
      <c r="K103" s="38"/>
      <c r="L103" s="38"/>
    </row>
    <row r="104" spans="4:12" ht="15">
      <c r="D104" s="77"/>
      <c r="E104" s="77"/>
      <c r="F104" s="77"/>
      <c r="G104" s="77"/>
      <c r="H104" s="38"/>
      <c r="I104" s="38"/>
      <c r="J104" s="38"/>
      <c r="K104" s="38"/>
      <c r="L104" s="38"/>
    </row>
    <row r="105" spans="4:12" ht="15">
      <c r="D105" s="77"/>
      <c r="E105" s="77"/>
      <c r="F105" s="77"/>
      <c r="G105" s="77"/>
      <c r="H105" s="38"/>
      <c r="I105" s="38"/>
      <c r="J105" s="38"/>
      <c r="K105" s="38"/>
      <c r="L105" s="38"/>
    </row>
    <row r="106" spans="4:12" ht="15">
      <c r="D106" s="77"/>
      <c r="E106" s="77"/>
      <c r="F106" s="77"/>
      <c r="G106" s="77"/>
      <c r="H106" s="38"/>
      <c r="I106" s="38"/>
      <c r="J106" s="38"/>
      <c r="K106" s="38"/>
      <c r="L106" s="38"/>
    </row>
    <row r="107" spans="4:12" ht="15">
      <c r="D107" s="77"/>
      <c r="E107" s="77"/>
      <c r="F107" s="77"/>
      <c r="G107" s="77"/>
      <c r="H107" s="38"/>
      <c r="I107" s="38"/>
      <c r="J107" s="38"/>
      <c r="K107" s="38"/>
      <c r="L107" s="38"/>
    </row>
    <row r="108" spans="4:12" ht="15">
      <c r="D108" s="77"/>
      <c r="E108" s="77"/>
      <c r="F108" s="77"/>
      <c r="G108" s="77"/>
      <c r="H108" s="38"/>
      <c r="I108" s="38"/>
      <c r="J108" s="38"/>
      <c r="K108" s="38"/>
      <c r="L108" s="38"/>
    </row>
    <row r="109" spans="4:12" ht="15">
      <c r="D109" s="77"/>
      <c r="E109" s="77"/>
      <c r="F109" s="77"/>
      <c r="G109" s="77"/>
      <c r="H109" s="38"/>
      <c r="I109" s="38"/>
      <c r="J109" s="38"/>
      <c r="K109" s="38"/>
      <c r="L109" s="38"/>
    </row>
    <row r="110" spans="4:12" ht="15">
      <c r="D110" s="77"/>
      <c r="E110" s="77"/>
      <c r="F110" s="77"/>
      <c r="G110" s="77"/>
      <c r="H110" s="38"/>
      <c r="I110" s="38"/>
      <c r="J110" s="38"/>
      <c r="K110" s="38"/>
      <c r="L110" s="38"/>
    </row>
    <row r="111" spans="4:12" ht="15">
      <c r="D111" s="77"/>
      <c r="E111" s="77"/>
      <c r="F111" s="77"/>
      <c r="G111" s="77"/>
      <c r="H111" s="38"/>
      <c r="I111" s="38"/>
      <c r="J111" s="38"/>
      <c r="K111" s="38"/>
      <c r="L111" s="38"/>
    </row>
    <row r="112" spans="4:12" ht="15">
      <c r="D112" s="77"/>
      <c r="E112" s="77"/>
      <c r="F112" s="77"/>
      <c r="G112" s="77"/>
      <c r="H112" s="38"/>
      <c r="I112" s="38"/>
      <c r="J112" s="38"/>
      <c r="K112" s="38"/>
      <c r="L112" s="38"/>
    </row>
    <row r="113" spans="4:12" ht="15">
      <c r="D113" s="77"/>
      <c r="E113" s="77"/>
      <c r="F113" s="77"/>
      <c r="G113" s="77"/>
      <c r="H113" s="38"/>
      <c r="I113" s="38"/>
      <c r="J113" s="38"/>
      <c r="K113" s="38"/>
      <c r="L113" s="38"/>
    </row>
    <row r="114" spans="4:12" ht="15">
      <c r="D114" s="77"/>
      <c r="E114" s="77"/>
      <c r="F114" s="77"/>
      <c r="G114" s="77"/>
      <c r="H114" s="38"/>
      <c r="I114" s="38"/>
      <c r="J114" s="38"/>
      <c r="K114" s="38"/>
      <c r="L114" s="38"/>
    </row>
    <row r="115" spans="4:12" ht="15">
      <c r="D115" s="77"/>
      <c r="E115" s="77"/>
      <c r="F115" s="77"/>
      <c r="G115" s="77"/>
      <c r="H115" s="38"/>
      <c r="I115" s="38"/>
      <c r="J115" s="38"/>
      <c r="K115" s="38"/>
      <c r="L115" s="38"/>
    </row>
    <row r="116" spans="4:7" ht="15">
      <c r="D116" s="77"/>
      <c r="E116" s="77"/>
      <c r="F116" s="77"/>
      <c r="G116" s="77"/>
    </row>
    <row r="117" spans="4:7" ht="15">
      <c r="D117" s="77"/>
      <c r="E117" s="77"/>
      <c r="F117" s="77"/>
      <c r="G117" s="77"/>
    </row>
  </sheetData>
  <mergeCells count="13">
    <mergeCell ref="A1:G1"/>
    <mergeCell ref="A2:G2"/>
    <mergeCell ref="A4:G4"/>
    <mergeCell ref="A7:G7"/>
    <mergeCell ref="D43:E43"/>
    <mergeCell ref="F43:G43"/>
    <mergeCell ref="D9:E9"/>
    <mergeCell ref="F9:G9"/>
    <mergeCell ref="B92:G92"/>
    <mergeCell ref="B87:H87"/>
    <mergeCell ref="B89:G89"/>
    <mergeCell ref="B90:G90"/>
    <mergeCell ref="B91:G91"/>
  </mergeCells>
  <printOptions horizontalCentered="1"/>
  <pageMargins left="0.25" right="0.27" top="2.11" bottom="1.25" header="2.22" footer="0.21"/>
  <pageSetup horizontalDpi="360" verticalDpi="360" orientation="portrait" paperSize="9" scale="95" r:id="rId1"/>
  <rowBreaks count="1" manualBreakCount="1">
    <brk id="4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1" sqref="A1:IV16384"/>
    </sheetView>
  </sheetViews>
  <sheetFormatPr defaultColWidth="9.140625" defaultRowHeight="13.5"/>
  <cols>
    <col min="1" max="1" width="4.421875" style="1" customWidth="1"/>
    <col min="2" max="2" width="3.00390625" style="1" customWidth="1"/>
    <col min="3" max="3" width="43.00390625" style="2" customWidth="1"/>
    <col min="4" max="4" width="1.7109375" style="2" customWidth="1"/>
    <col min="5" max="5" width="18.7109375" style="79" customWidth="1"/>
    <col min="6" max="6" width="2.421875" style="2" customWidth="1"/>
    <col min="7" max="7" width="18.7109375" style="2" customWidth="1"/>
    <col min="8" max="8" width="2.7109375" style="2" customWidth="1"/>
    <col min="9" max="16384" width="9.140625" style="2" customWidth="1"/>
  </cols>
  <sheetData>
    <row r="1" spans="1:3" ht="21.75" customHeight="1">
      <c r="A1" s="29" t="s">
        <v>88</v>
      </c>
      <c r="B1" s="28"/>
      <c r="C1" s="30"/>
    </row>
    <row r="2" ht="4.5" customHeight="1"/>
    <row r="3" spans="1:8" ht="21.75" customHeight="1">
      <c r="A3" s="31" t="s">
        <v>70</v>
      </c>
      <c r="B3" s="28"/>
      <c r="C3" s="31"/>
      <c r="D3" s="10"/>
      <c r="E3" s="96"/>
      <c r="F3" s="10"/>
      <c r="G3" s="10"/>
      <c r="H3" s="10"/>
    </row>
    <row r="4" spans="1:8" ht="7.5" customHeight="1">
      <c r="A4" s="12"/>
      <c r="B4" s="10"/>
      <c r="C4" s="11"/>
      <c r="D4" s="10"/>
      <c r="E4" s="96"/>
      <c r="F4" s="10"/>
      <c r="G4" s="10"/>
      <c r="H4" s="10"/>
    </row>
    <row r="5" spans="1:8" ht="16.5" customHeight="1">
      <c r="A5" s="13"/>
      <c r="B5" s="10"/>
      <c r="C5" s="10"/>
      <c r="D5" s="14"/>
      <c r="E5" s="97" t="s">
        <v>71</v>
      </c>
      <c r="F5" s="13"/>
      <c r="G5" s="13" t="s">
        <v>76</v>
      </c>
      <c r="H5" s="15"/>
    </row>
    <row r="6" spans="1:8" ht="16.5" customHeight="1">
      <c r="A6" s="13"/>
      <c r="B6" s="10"/>
      <c r="C6" s="10"/>
      <c r="D6" s="16"/>
      <c r="E6" s="97" t="s">
        <v>83</v>
      </c>
      <c r="F6" s="13"/>
      <c r="G6" s="32" t="s">
        <v>73</v>
      </c>
      <c r="H6" s="16"/>
    </row>
    <row r="7" spans="1:8" ht="16.5" customHeight="1">
      <c r="A7" s="13"/>
      <c r="B7" s="10"/>
      <c r="C7" s="10"/>
      <c r="D7" s="16"/>
      <c r="E7" s="97" t="s">
        <v>41</v>
      </c>
      <c r="F7" s="13"/>
      <c r="G7" s="13" t="s">
        <v>74</v>
      </c>
      <c r="H7" s="16"/>
    </row>
    <row r="8" spans="1:8" ht="16.5" customHeight="1">
      <c r="A8" s="13"/>
      <c r="B8" s="10"/>
      <c r="C8" s="10"/>
      <c r="D8" s="16"/>
      <c r="E8" s="97" t="s">
        <v>135</v>
      </c>
      <c r="F8" s="13"/>
      <c r="G8" s="13" t="s">
        <v>121</v>
      </c>
      <c r="H8" s="16"/>
    </row>
    <row r="9" spans="1:8" ht="16.5" customHeight="1">
      <c r="A9" s="13"/>
      <c r="B9" s="10"/>
      <c r="C9" s="10"/>
      <c r="D9" s="16"/>
      <c r="E9" s="97" t="s">
        <v>0</v>
      </c>
      <c r="F9" s="13"/>
      <c r="G9" s="13" t="s">
        <v>0</v>
      </c>
      <c r="H9" s="16"/>
    </row>
    <row r="10" ht="4.5" customHeight="1">
      <c r="B10" s="2"/>
    </row>
    <row r="11" spans="1:8" ht="15" customHeight="1">
      <c r="A11" s="1">
        <v>1</v>
      </c>
      <c r="B11" s="2" t="s">
        <v>24</v>
      </c>
      <c r="D11" s="8"/>
      <c r="E11" s="17">
        <v>103342</v>
      </c>
      <c r="F11" s="17"/>
      <c r="G11" s="17">
        <v>103306</v>
      </c>
      <c r="H11" s="8"/>
    </row>
    <row r="12" spans="1:8" ht="15" customHeight="1">
      <c r="A12" s="1">
        <v>2</v>
      </c>
      <c r="B12" s="2" t="s">
        <v>94</v>
      </c>
      <c r="D12" s="8"/>
      <c r="E12" s="17">
        <v>0</v>
      </c>
      <c r="F12" s="17"/>
      <c r="G12" s="17">
        <v>0</v>
      </c>
      <c r="H12" s="8"/>
    </row>
    <row r="13" spans="1:8" ht="15" customHeight="1">
      <c r="A13" s="1">
        <v>3</v>
      </c>
      <c r="B13" s="2" t="s">
        <v>84</v>
      </c>
      <c r="D13" s="8"/>
      <c r="E13" s="17">
        <v>0</v>
      </c>
      <c r="F13" s="17"/>
      <c r="G13" s="17">
        <v>0</v>
      </c>
      <c r="H13" s="8"/>
    </row>
    <row r="14" spans="1:8" ht="15" customHeight="1">
      <c r="A14" s="1">
        <v>4</v>
      </c>
      <c r="B14" s="2" t="s">
        <v>25</v>
      </c>
      <c r="D14" s="8"/>
      <c r="E14" s="17">
        <v>0</v>
      </c>
      <c r="F14" s="17"/>
      <c r="G14" s="17">
        <v>0</v>
      </c>
      <c r="H14" s="8"/>
    </row>
    <row r="15" spans="2:8" ht="4.5" customHeight="1">
      <c r="B15" s="2"/>
      <c r="D15" s="8"/>
      <c r="E15" s="17"/>
      <c r="F15" s="17"/>
      <c r="G15" s="17"/>
      <c r="H15" s="8"/>
    </row>
    <row r="16" spans="1:8" ht="15" customHeight="1">
      <c r="A16" s="1">
        <v>5</v>
      </c>
      <c r="B16" s="2" t="s">
        <v>26</v>
      </c>
      <c r="D16" s="8"/>
      <c r="E16" s="17"/>
      <c r="F16" s="17"/>
      <c r="G16" s="17"/>
      <c r="H16" s="8"/>
    </row>
    <row r="17" spans="3:8" ht="15" customHeight="1">
      <c r="C17" s="18" t="s">
        <v>13</v>
      </c>
      <c r="D17" s="8"/>
      <c r="E17" s="19">
        <v>30950</v>
      </c>
      <c r="F17" s="20"/>
      <c r="G17" s="5">
        <v>29541</v>
      </c>
      <c r="H17" s="7"/>
    </row>
    <row r="18" spans="3:8" ht="15" customHeight="1">
      <c r="C18" s="18" t="s">
        <v>27</v>
      </c>
      <c r="D18" s="8"/>
      <c r="E18" s="20">
        <v>46705</v>
      </c>
      <c r="F18" s="20"/>
      <c r="G18" s="6">
        <v>44324</v>
      </c>
      <c r="H18" s="7"/>
    </row>
    <row r="19" spans="3:8" ht="15" customHeight="1">
      <c r="C19" s="18" t="s">
        <v>28</v>
      </c>
      <c r="D19" s="8"/>
      <c r="E19" s="20">
        <v>1465</v>
      </c>
      <c r="F19" s="20"/>
      <c r="G19" s="6">
        <v>962</v>
      </c>
      <c r="H19" s="7"/>
    </row>
    <row r="20" spans="3:8" ht="15" customHeight="1">
      <c r="C20" s="18" t="s">
        <v>95</v>
      </c>
      <c r="D20" s="8"/>
      <c r="E20" s="20">
        <v>1057</v>
      </c>
      <c r="F20" s="20"/>
      <c r="G20" s="6">
        <v>1345</v>
      </c>
      <c r="H20" s="7"/>
    </row>
    <row r="21" spans="3:8" ht="15" customHeight="1">
      <c r="C21" s="18" t="s">
        <v>29</v>
      </c>
      <c r="D21" s="8"/>
      <c r="E21" s="20">
        <v>11000</v>
      </c>
      <c r="F21" s="20"/>
      <c r="G21" s="6">
        <v>11000</v>
      </c>
      <c r="H21" s="7"/>
    </row>
    <row r="22" spans="3:8" ht="15" customHeight="1">
      <c r="C22" s="18" t="s">
        <v>30</v>
      </c>
      <c r="D22" s="8"/>
      <c r="E22" s="21">
        <v>3386</v>
      </c>
      <c r="F22" s="20"/>
      <c r="G22" s="4">
        <v>1869</v>
      </c>
      <c r="H22" s="7"/>
    </row>
    <row r="23" spans="2:8" ht="15" customHeight="1" hidden="1">
      <c r="B23" s="2" t="s">
        <v>9</v>
      </c>
      <c r="C23" s="2" t="s">
        <v>9</v>
      </c>
      <c r="D23" s="8"/>
      <c r="E23" s="21">
        <v>0</v>
      </c>
      <c r="F23" s="20"/>
      <c r="G23" s="4">
        <v>0</v>
      </c>
      <c r="H23" s="7"/>
    </row>
    <row r="24" spans="2:8" ht="15" customHeight="1">
      <c r="B24" s="2"/>
      <c r="D24" s="8"/>
      <c r="E24" s="20"/>
      <c r="F24" s="20"/>
      <c r="G24" s="6"/>
      <c r="H24" s="7"/>
    </row>
    <row r="25" spans="2:8" ht="15" customHeight="1">
      <c r="B25" s="2"/>
      <c r="D25" s="8"/>
      <c r="E25" s="21">
        <f>SUM(E17:E24)</f>
        <v>94563</v>
      </c>
      <c r="F25" s="20"/>
      <c r="G25" s="4">
        <f>SUM(G17:G24)</f>
        <v>89041</v>
      </c>
      <c r="H25" s="7"/>
    </row>
    <row r="26" spans="2:8" ht="4.5" customHeight="1">
      <c r="B26" s="2"/>
      <c r="D26" s="8"/>
      <c r="E26" s="17"/>
      <c r="F26" s="22"/>
      <c r="G26" s="17"/>
      <c r="H26" s="8"/>
    </row>
    <row r="27" spans="1:8" ht="15" customHeight="1">
      <c r="A27" s="1">
        <v>6</v>
      </c>
      <c r="B27" s="2" t="s">
        <v>31</v>
      </c>
      <c r="D27" s="8"/>
      <c r="E27" s="17"/>
      <c r="F27" s="22"/>
      <c r="G27" s="17"/>
      <c r="H27" s="8"/>
    </row>
    <row r="28" spans="3:8" ht="15" customHeight="1">
      <c r="C28" s="18" t="s">
        <v>32</v>
      </c>
      <c r="D28" s="8"/>
      <c r="E28" s="19">
        <v>4252</v>
      </c>
      <c r="F28" s="20"/>
      <c r="G28" s="5">
        <v>3884</v>
      </c>
      <c r="H28" s="7"/>
    </row>
    <row r="29" spans="3:8" ht="15" customHeight="1">
      <c r="C29" s="18" t="s">
        <v>33</v>
      </c>
      <c r="D29" s="8"/>
      <c r="E29" s="20">
        <v>3281</v>
      </c>
      <c r="F29" s="20"/>
      <c r="G29" s="6">
        <v>3557</v>
      </c>
      <c r="H29" s="7"/>
    </row>
    <row r="30" spans="3:8" ht="15" customHeight="1">
      <c r="C30" s="18" t="s">
        <v>34</v>
      </c>
      <c r="D30" s="8"/>
      <c r="E30" s="20">
        <v>15743</v>
      </c>
      <c r="F30" s="20"/>
      <c r="G30" s="6">
        <v>14253</v>
      </c>
      <c r="H30" s="7"/>
    </row>
    <row r="31" spans="3:8" ht="15" customHeight="1" hidden="1">
      <c r="C31" s="18" t="s">
        <v>35</v>
      </c>
      <c r="D31" s="8"/>
      <c r="E31" s="20"/>
      <c r="F31" s="20"/>
      <c r="G31" s="6"/>
      <c r="H31" s="7"/>
    </row>
    <row r="32" spans="3:8" ht="15" customHeight="1">
      <c r="C32" s="18" t="s">
        <v>36</v>
      </c>
      <c r="D32" s="8"/>
      <c r="E32" s="20">
        <v>40</v>
      </c>
      <c r="F32" s="20"/>
      <c r="G32" s="6">
        <v>20</v>
      </c>
      <c r="H32" s="7"/>
    </row>
    <row r="33" spans="3:8" ht="15" customHeight="1">
      <c r="C33" s="18" t="s">
        <v>23</v>
      </c>
      <c r="D33" s="8"/>
      <c r="E33" s="4">
        <v>1972</v>
      </c>
      <c r="F33" s="20"/>
      <c r="G33" s="4">
        <v>1972</v>
      </c>
      <c r="H33" s="7"/>
    </row>
    <row r="34" spans="2:8" ht="15" customHeight="1">
      <c r="B34" s="2"/>
      <c r="D34" s="8"/>
      <c r="E34" s="20"/>
      <c r="F34" s="20"/>
      <c r="G34" s="5"/>
      <c r="H34" s="7"/>
    </row>
    <row r="35" spans="2:8" ht="15" customHeight="1">
      <c r="B35" s="2"/>
      <c r="D35" s="8"/>
      <c r="E35" s="21">
        <f>SUM(E28:E34)</f>
        <v>25288</v>
      </c>
      <c r="F35" s="20"/>
      <c r="G35" s="4">
        <f>SUM(G28:G34)</f>
        <v>23686</v>
      </c>
      <c r="H35" s="7"/>
    </row>
    <row r="36" spans="2:8" ht="4.5" customHeight="1">
      <c r="B36" s="2"/>
      <c r="D36" s="8"/>
      <c r="E36" s="17"/>
      <c r="F36" s="22"/>
      <c r="G36" s="17"/>
      <c r="H36" s="8"/>
    </row>
    <row r="37" spans="1:9" ht="15" customHeight="1">
      <c r="A37" s="1">
        <v>7</v>
      </c>
      <c r="B37" s="2" t="s">
        <v>22</v>
      </c>
      <c r="D37" s="8"/>
      <c r="E37" s="17">
        <f>E25-E35</f>
        <v>69275</v>
      </c>
      <c r="F37" s="22"/>
      <c r="G37" s="17">
        <f>G25-G35</f>
        <v>65355</v>
      </c>
      <c r="H37" s="8"/>
      <c r="I37" s="79"/>
    </row>
    <row r="38" spans="1:8" ht="15" customHeight="1">
      <c r="A38" s="1">
        <v>8</v>
      </c>
      <c r="B38" s="2" t="s">
        <v>21</v>
      </c>
      <c r="D38" s="8"/>
      <c r="E38" s="23">
        <v>0</v>
      </c>
      <c r="F38" s="22"/>
      <c r="G38" s="23">
        <v>0</v>
      </c>
      <c r="H38" s="7"/>
    </row>
    <row r="39" spans="1:8" ht="15" customHeight="1" thickBot="1">
      <c r="A39" s="13"/>
      <c r="B39" s="10"/>
      <c r="C39" s="10"/>
      <c r="D39" s="24"/>
      <c r="E39" s="25">
        <f>E11+E12+E13+E14+E37+E38</f>
        <v>172617</v>
      </c>
      <c r="F39" s="26"/>
      <c r="G39" s="25">
        <f>G11+G37+G38</f>
        <v>168661</v>
      </c>
      <c r="H39" s="7"/>
    </row>
    <row r="40" spans="2:8" ht="4.5" customHeight="1" thickTop="1">
      <c r="B40" s="2"/>
      <c r="D40" s="8"/>
      <c r="E40" s="22"/>
      <c r="F40" s="22"/>
      <c r="G40" s="22"/>
      <c r="H40" s="7"/>
    </row>
    <row r="41" spans="1:8" ht="15" customHeight="1">
      <c r="A41" s="1">
        <v>9</v>
      </c>
      <c r="B41" s="2" t="s">
        <v>92</v>
      </c>
      <c r="D41" s="8"/>
      <c r="E41" s="17"/>
      <c r="F41" s="22"/>
      <c r="G41" s="17"/>
      <c r="H41" s="8"/>
    </row>
    <row r="42" spans="2:8" ht="15" customHeight="1">
      <c r="B42" s="2" t="s">
        <v>20</v>
      </c>
      <c r="D42" s="8"/>
      <c r="E42" s="5">
        <v>65875</v>
      </c>
      <c r="F42" s="22"/>
      <c r="G42" s="5">
        <v>65738</v>
      </c>
      <c r="H42" s="8"/>
    </row>
    <row r="43" spans="2:8" ht="15" customHeight="1">
      <c r="B43" s="2" t="s">
        <v>125</v>
      </c>
      <c r="D43" s="8"/>
      <c r="E43" s="6">
        <v>161</v>
      </c>
      <c r="F43" s="22"/>
      <c r="G43" s="6">
        <v>122</v>
      </c>
      <c r="H43" s="8"/>
    </row>
    <row r="44" spans="2:8" ht="15" customHeight="1">
      <c r="B44" s="2" t="s">
        <v>8</v>
      </c>
      <c r="D44" s="8"/>
      <c r="E44" s="6" t="s">
        <v>136</v>
      </c>
      <c r="F44" s="22"/>
      <c r="G44" s="6"/>
      <c r="H44" s="8"/>
    </row>
    <row r="45" spans="3:8" ht="15" customHeight="1">
      <c r="C45" s="18" t="s">
        <v>18</v>
      </c>
      <c r="D45" s="8"/>
      <c r="E45" s="6">
        <v>2512</v>
      </c>
      <c r="F45" s="22"/>
      <c r="G45" s="6">
        <v>2512</v>
      </c>
      <c r="H45" s="7"/>
    </row>
    <row r="46" spans="3:8" ht="15" customHeight="1" hidden="1">
      <c r="C46" s="18" t="s">
        <v>90</v>
      </c>
      <c r="D46" s="8"/>
      <c r="E46" s="6"/>
      <c r="F46" s="22"/>
      <c r="G46" s="6"/>
      <c r="H46" s="7"/>
    </row>
    <row r="47" spans="3:8" ht="15" customHeight="1" hidden="1">
      <c r="C47" s="18" t="s">
        <v>91</v>
      </c>
      <c r="D47" s="8"/>
      <c r="E47" s="6"/>
      <c r="F47" s="22"/>
      <c r="G47" s="6"/>
      <c r="H47" s="7"/>
    </row>
    <row r="48" spans="3:8" ht="15" customHeight="1">
      <c r="C48" s="18" t="s">
        <v>126</v>
      </c>
      <c r="D48" s="8"/>
      <c r="E48" s="6">
        <v>0.1</v>
      </c>
      <c r="F48" s="22"/>
      <c r="G48" s="6">
        <v>20</v>
      </c>
      <c r="H48" s="7"/>
    </row>
    <row r="49" spans="3:8" ht="15" customHeight="1">
      <c r="C49" s="18" t="s">
        <v>19</v>
      </c>
      <c r="D49" s="8"/>
      <c r="E49" s="4">
        <v>50946</v>
      </c>
      <c r="F49" s="22"/>
      <c r="G49" s="4">
        <f>48973-1972</f>
        <v>47001</v>
      </c>
      <c r="H49" s="7"/>
    </row>
    <row r="50" spans="2:8" ht="15" customHeight="1">
      <c r="B50" s="2"/>
      <c r="D50" s="8"/>
      <c r="E50" s="6"/>
      <c r="F50" s="22"/>
      <c r="G50" s="6"/>
      <c r="H50" s="7"/>
    </row>
    <row r="51" spans="2:8" ht="15" customHeight="1">
      <c r="B51" s="2"/>
      <c r="D51" s="8"/>
      <c r="E51" s="4">
        <f>SUM(E42:E49)</f>
        <v>119494.1</v>
      </c>
      <c r="F51" s="22"/>
      <c r="G51" s="4">
        <f>SUM(G42:G49)</f>
        <v>115393</v>
      </c>
      <c r="H51" s="7"/>
    </row>
    <row r="52" spans="2:8" ht="4.5" customHeight="1">
      <c r="B52" s="2"/>
      <c r="D52" s="8"/>
      <c r="E52" s="17"/>
      <c r="F52" s="22"/>
      <c r="G52" s="17"/>
      <c r="H52" s="8"/>
    </row>
    <row r="53" spans="1:8" ht="15" customHeight="1">
      <c r="A53" s="1">
        <v>10</v>
      </c>
      <c r="B53" s="2" t="s">
        <v>85</v>
      </c>
      <c r="D53" s="8"/>
      <c r="E53" s="17">
        <v>0</v>
      </c>
      <c r="F53" s="22"/>
      <c r="G53" s="17">
        <v>2</v>
      </c>
      <c r="H53" s="8"/>
    </row>
    <row r="54" spans="1:8" ht="15" customHeight="1">
      <c r="A54" s="1">
        <v>11</v>
      </c>
      <c r="B54" s="2" t="s">
        <v>89</v>
      </c>
      <c r="D54" s="8"/>
      <c r="E54" s="17">
        <v>50000</v>
      </c>
      <c r="F54" s="22"/>
      <c r="G54" s="17">
        <v>50000</v>
      </c>
      <c r="H54" s="8"/>
    </row>
    <row r="55" spans="1:8" ht="15" customHeight="1">
      <c r="A55" s="1">
        <v>12</v>
      </c>
      <c r="B55" s="2" t="s">
        <v>15</v>
      </c>
      <c r="D55" s="8"/>
      <c r="E55" s="17">
        <v>1097</v>
      </c>
      <c r="F55" s="22"/>
      <c r="G55" s="17">
        <v>1465</v>
      </c>
      <c r="H55" s="8"/>
    </row>
    <row r="56" spans="1:8" ht="15" customHeight="1">
      <c r="A56" s="1">
        <v>13</v>
      </c>
      <c r="B56" s="2" t="s">
        <v>86</v>
      </c>
      <c r="D56" s="8"/>
      <c r="E56" s="17" t="s">
        <v>136</v>
      </c>
      <c r="F56" s="22"/>
      <c r="G56" s="17"/>
      <c r="H56" s="8"/>
    </row>
    <row r="57" spans="2:8" ht="15" customHeight="1">
      <c r="B57" s="2"/>
      <c r="C57" s="18" t="s">
        <v>16</v>
      </c>
      <c r="D57" s="8"/>
      <c r="E57" s="17">
        <v>2026</v>
      </c>
      <c r="F57" s="22"/>
      <c r="G57" s="17">
        <v>1801</v>
      </c>
      <c r="H57" s="8"/>
    </row>
    <row r="58" spans="2:8" ht="15" customHeight="1" hidden="1">
      <c r="B58" s="2"/>
      <c r="C58" s="18" t="s">
        <v>17</v>
      </c>
      <c r="D58" s="8"/>
      <c r="E58" s="17">
        <v>0</v>
      </c>
      <c r="F58" s="22"/>
      <c r="G58" s="17">
        <v>0</v>
      </c>
      <c r="H58" s="8"/>
    </row>
    <row r="59" spans="4:8" ht="4.5" customHeight="1">
      <c r="D59" s="8"/>
      <c r="E59" s="23"/>
      <c r="F59" s="22"/>
      <c r="G59" s="23"/>
      <c r="H59" s="7"/>
    </row>
    <row r="60" spans="1:8" ht="15" customHeight="1" thickBot="1">
      <c r="A60" s="13"/>
      <c r="B60" s="13"/>
      <c r="C60" s="10"/>
      <c r="D60" s="24"/>
      <c r="E60" s="27">
        <f>SUM(E51:E59)</f>
        <v>172617.1</v>
      </c>
      <c r="F60" s="26"/>
      <c r="G60" s="27">
        <f>SUM(G51:G59)</f>
        <v>168661</v>
      </c>
      <c r="H60" s="8"/>
    </row>
    <row r="61" spans="4:8" ht="4.5" customHeight="1" thickTop="1">
      <c r="D61" s="8"/>
      <c r="E61" s="22"/>
      <c r="F61" s="7"/>
      <c r="G61" s="7"/>
      <c r="H61" s="7"/>
    </row>
    <row r="62" spans="1:8" ht="15" customHeight="1">
      <c r="A62" s="1">
        <v>14</v>
      </c>
      <c r="B62" s="9" t="s">
        <v>87</v>
      </c>
      <c r="D62" s="8"/>
      <c r="E62" s="22">
        <f>E51/E42*100</f>
        <v>181.3952182163188</v>
      </c>
      <c r="F62" s="7"/>
      <c r="G62" s="7">
        <f>G51/G42*100</f>
        <v>175.53469834798747</v>
      </c>
      <c r="H62" s="7"/>
    </row>
    <row r="63" spans="4:8" ht="15">
      <c r="D63" s="8"/>
      <c r="E63" s="22"/>
      <c r="F63" s="7"/>
      <c r="G63" s="7"/>
      <c r="H63" s="7"/>
    </row>
    <row r="64" spans="4:8" ht="15">
      <c r="D64" s="8"/>
      <c r="E64" s="22"/>
      <c r="F64" s="7"/>
      <c r="G64" s="7"/>
      <c r="H64" s="7"/>
    </row>
    <row r="65" spans="4:8" ht="15">
      <c r="D65" s="8"/>
      <c r="E65" s="22"/>
      <c r="F65" s="7"/>
      <c r="G65" s="7"/>
      <c r="H65" s="7"/>
    </row>
    <row r="66" spans="4:8" ht="15">
      <c r="D66" s="8"/>
      <c r="E66" s="17"/>
      <c r="F66" s="7"/>
      <c r="G66" s="8"/>
      <c r="H66" s="8"/>
    </row>
    <row r="67" spans="4:8" ht="15">
      <c r="D67" s="8"/>
      <c r="E67" s="17"/>
      <c r="F67" s="7"/>
      <c r="G67" s="8"/>
      <c r="H67" s="8"/>
    </row>
    <row r="68" ht="15">
      <c r="F68" s="3"/>
    </row>
    <row r="69" ht="15">
      <c r="F69" s="3"/>
    </row>
    <row r="70" ht="15">
      <c r="F70" s="3"/>
    </row>
    <row r="71" ht="15">
      <c r="F71" s="3"/>
    </row>
    <row r="72" ht="15">
      <c r="F72" s="3"/>
    </row>
    <row r="73" ht="15">
      <c r="F73" s="3"/>
    </row>
    <row r="74" ht="15">
      <c r="F74" s="3"/>
    </row>
    <row r="75" ht="15">
      <c r="F75" s="3"/>
    </row>
    <row r="76" ht="15">
      <c r="F76" s="3"/>
    </row>
    <row r="77" ht="15">
      <c r="F77" s="3"/>
    </row>
    <row r="78" ht="15">
      <c r="F78" s="3"/>
    </row>
    <row r="79" ht="15">
      <c r="F79" s="3"/>
    </row>
    <row r="80" ht="15">
      <c r="F80" s="3"/>
    </row>
    <row r="81" ht="15">
      <c r="F81" s="3"/>
    </row>
    <row r="82" ht="15">
      <c r="F82" s="3"/>
    </row>
    <row r="83" ht="15">
      <c r="F83" s="3"/>
    </row>
    <row r="84" ht="15">
      <c r="F84" s="3"/>
    </row>
    <row r="85" ht="15">
      <c r="F85" s="3"/>
    </row>
    <row r="86" ht="15">
      <c r="F86" s="3"/>
    </row>
  </sheetData>
  <printOptions horizontalCentered="1"/>
  <pageMargins left="0.5" right="0.5" top="1.52" bottom="0.25" header="0.5" footer="0.21"/>
  <pageSetup horizontalDpi="360" verticalDpi="36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3.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3.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accchan</cp:lastModifiedBy>
  <cp:lastPrinted>2002-09-26T02:53:31Z</cp:lastPrinted>
  <dcterms:created xsi:type="dcterms:W3CDTF">1999-06-19T04:04:48Z</dcterms:created>
  <dcterms:modified xsi:type="dcterms:W3CDTF">2002-09-26T02:53:32Z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-2060871607</vt:i4>
  </property>
  <property fmtid="{D5CDD505-2E9C-101B-9397-08002B2CF9AE}" pid="3" name="_EmailSubject">
    <vt:lpwstr>Announcement</vt:lpwstr>
  </property>
  <property fmtid="{D5CDD505-2E9C-101B-9397-08002B2CF9AE}" pid="4" name="_AuthorEmail">
    <vt:lpwstr>sfloo@lbalum.com.my</vt:lpwstr>
  </property>
  <property fmtid="{D5CDD505-2E9C-101B-9397-08002B2CF9AE}" pid="5" name="_AuthorEmailDisplayName">
    <vt:lpwstr>Loo Sat Fong</vt:lpwstr>
  </property>
</Properties>
</file>